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sherpierce/Documents/GEO ICP-MS/"/>
    </mc:Choice>
  </mc:AlternateContent>
  <xr:revisionPtr revIDLastSave="0" documentId="8_{79828D27-098F-2B40-8A29-5FC887194683}" xr6:coauthVersionLast="47" xr6:coauthVersionMax="47" xr10:uidLastSave="{00000000-0000-0000-0000-000000000000}"/>
  <bookViews>
    <workbookView xWindow="0" yWindow="500" windowWidth="28800" windowHeight="15820" activeTab="2" xr2:uid="{00000000-000D-0000-FFFF-FFFF00000000}"/>
  </bookViews>
  <sheets>
    <sheet name="Metadata" sheetId="1" r:id="rId1"/>
    <sheet name="DRS Settings" sheetId="2" r:id="rId2"/>
    <sheet name="Data" sheetId="3" r:id="rId3"/>
    <sheet name="Things to ci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3" l="1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CD67" i="3"/>
  <c r="CE67" i="3"/>
  <c r="CF67" i="3"/>
  <c r="CG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C45" i="3"/>
  <c r="D45" i="3"/>
  <c r="E45" i="3"/>
  <c r="F45" i="3"/>
  <c r="G45" i="3"/>
  <c r="H45" i="3"/>
  <c r="I45" i="3"/>
  <c r="J45" i="3"/>
  <c r="K45" i="3"/>
  <c r="L45" i="3"/>
  <c r="B45" i="3"/>
  <c r="CE20" i="3" l="1"/>
  <c r="CE19" i="3"/>
  <c r="CE18" i="3"/>
  <c r="CE22" i="3" s="1"/>
  <c r="CB20" i="3"/>
  <c r="CB19" i="3"/>
  <c r="CB18" i="3"/>
  <c r="CB22" i="3" s="1"/>
  <c r="BY20" i="3"/>
  <c r="BY19" i="3"/>
  <c r="BY18" i="3"/>
  <c r="BY22" i="3" s="1"/>
  <c r="BV20" i="3"/>
  <c r="BV19" i="3"/>
  <c r="BV18" i="3"/>
  <c r="BV22" i="3" s="1"/>
  <c r="BS20" i="3"/>
  <c r="BS19" i="3"/>
  <c r="BS18" i="3"/>
  <c r="BS22" i="3" s="1"/>
  <c r="BP20" i="3"/>
  <c r="BP19" i="3"/>
  <c r="BP18" i="3"/>
  <c r="BP22" i="3" s="1"/>
  <c r="BM20" i="3"/>
  <c r="BM19" i="3"/>
  <c r="BM18" i="3"/>
  <c r="BM22" i="3" s="1"/>
  <c r="BJ20" i="3"/>
  <c r="BJ19" i="3"/>
  <c r="BJ18" i="3"/>
  <c r="BJ22" i="3" s="1"/>
  <c r="BG20" i="3"/>
  <c r="BG19" i="3"/>
  <c r="BG18" i="3"/>
  <c r="BG22" i="3" s="1"/>
  <c r="BD20" i="3"/>
  <c r="BD19" i="3"/>
  <c r="BD18" i="3"/>
  <c r="BD22" i="3" s="1"/>
  <c r="BA20" i="3"/>
  <c r="BA19" i="3"/>
  <c r="BA18" i="3"/>
  <c r="BA22" i="3" s="1"/>
  <c r="AX20" i="3"/>
  <c r="AX19" i="3"/>
  <c r="AX18" i="3"/>
  <c r="AX22" i="3" s="1"/>
  <c r="AU20" i="3"/>
  <c r="AU19" i="3"/>
  <c r="AU18" i="3"/>
  <c r="AU22" i="3" s="1"/>
  <c r="AR20" i="3"/>
  <c r="AR19" i="3"/>
  <c r="AR18" i="3"/>
  <c r="AR22" i="3" s="1"/>
  <c r="AO20" i="3"/>
  <c r="AO19" i="3"/>
  <c r="AO18" i="3"/>
  <c r="AO22" i="3" s="1"/>
  <c r="AL20" i="3"/>
  <c r="AL19" i="3"/>
  <c r="AL18" i="3"/>
  <c r="AL22" i="3" s="1"/>
  <c r="AI20" i="3"/>
  <c r="AI19" i="3"/>
  <c r="AI18" i="3"/>
  <c r="AI22" i="3" s="1"/>
  <c r="AF20" i="3"/>
  <c r="AF19" i="3"/>
  <c r="AF18" i="3"/>
  <c r="AF22" i="3" s="1"/>
  <c r="AC20" i="3"/>
  <c r="AC19" i="3"/>
  <c r="AC18" i="3"/>
  <c r="AC22" i="3" s="1"/>
  <c r="Z20" i="3"/>
  <c r="Z19" i="3"/>
  <c r="Z18" i="3"/>
  <c r="Z22" i="3" s="1"/>
  <c r="W20" i="3"/>
  <c r="W19" i="3"/>
  <c r="W18" i="3"/>
  <c r="W22" i="3" s="1"/>
  <c r="T20" i="3"/>
  <c r="T19" i="3"/>
  <c r="T18" i="3"/>
  <c r="T22" i="3" s="1"/>
  <c r="Q20" i="3"/>
  <c r="Q19" i="3"/>
  <c r="Q18" i="3"/>
  <c r="Q22" i="3" s="1"/>
  <c r="N18" i="3"/>
  <c r="N22" i="3" s="1"/>
  <c r="N19" i="3"/>
  <c r="N20" i="3"/>
  <c r="K20" i="3"/>
  <c r="K19" i="3"/>
  <c r="K18" i="3"/>
  <c r="K22" i="3" s="1"/>
  <c r="H20" i="3"/>
  <c r="H19" i="3"/>
  <c r="H18" i="3"/>
  <c r="H22" i="3" s="1"/>
  <c r="E20" i="3"/>
  <c r="E19" i="3"/>
  <c r="E18" i="3"/>
  <c r="E22" i="3" s="1"/>
  <c r="B20" i="3"/>
  <c r="B19" i="3"/>
  <c r="B18" i="3"/>
  <c r="B22" i="3" s="1"/>
</calcChain>
</file>

<file path=xl/sharedStrings.xml><?xml version="1.0" encoding="utf-8"?>
<sst xmlns="http://schemas.openxmlformats.org/spreadsheetml/2006/main" count="766" uniqueCount="184">
  <si>
    <t>Mass Spectrometer Files</t>
  </si>
  <si>
    <t>File</t>
  </si>
  <si>
    <t>File start time</t>
  </si>
  <si>
    <t>File end time</t>
  </si>
  <si>
    <t>Time file loaded</t>
  </si>
  <si>
    <t>No of data points</t>
  </si>
  <si>
    <t>No of channels</t>
  </si>
  <si>
    <t>Channels</t>
  </si>
  <si>
    <t>Samples</t>
  </si>
  <si>
    <t>/Users/nathan/Desktop/LA-ICP-MS Projects/2023 Geo 392 projects/April &amp; Asher/Run1sp.csv</t>
  </si>
  <si>
    <t>2023-11-16 12:02:00.000</t>
  </si>
  <si>
    <t>2023-11-16 13:01:14.717</t>
  </si>
  <si>
    <t>2023-11-16 15:16:55.380</t>
  </si>
  <si>
    <t>Mg24,Si29,K39,Sc45,Ti47,Fe57,Rb85,Sr88,Y89,Zr90,Nb93,Ba137,La139,Ce140,Pr141,Nd146,Sm147,Eu153,Gd157,Tb159,Dy163,Ho165,Er166,Tm169,Yb172,Lu175,Hf178,Ta181,U238</t>
  </si>
  <si>
    <t>Run1sp.D</t>
  </si>
  <si>
    <t>Laser Log Files</t>
  </si>
  <si>
    <t>Offset (s)</t>
  </si>
  <si>
    <t>Widths</t>
  </si>
  <si>
    <t>/Users/nathan/Desktop/LA-ICP-MS Projects/2023 Geo 392 projects/April &amp; Asher/LaserLog_23-11-16_12-03-01.csv</t>
  </si>
  <si>
    <t>2023-11-16 12:03:01.476</t>
  </si>
  <si>
    <t>2023-11-16 13:01:51.792</t>
  </si>
  <si>
    <t>2023-11-16 15:17:18.785</t>
  </si>
  <si>
    <t>610sp-1,610sp-2,610sp-3,612sp-1,612sp-2,612sp-3,core grid-1,core grid-2,core grid-3,core grid-4,core grid-5,core grid-6,core grid-7,core grid-8,core grid-9,core grid-10,core grid-11,core grid-12,core grid-13,core grid-14,core grid-15,core grid-16,rim grid-1,rim grid-2,rim grid-3,rim grid-4,rim grid-5,rim grid-6,rim grid-7,rim grid-8,rim grid-9,rim grid-10,rim grid-11,rim grid-12,rim grid-13,rim grid-14,rim grid-15,rim grid-16,610sp-4,610sp-5,610sp-6,612sp-4,612sp-5,612sp-6</t>
  </si>
  <si>
    <t>75</t>
  </si>
  <si>
    <t>Data Reduction Scheme Settings</t>
  </si>
  <si>
    <t>Trace Elements</t>
  </si>
  <si>
    <t>Full-Quant</t>
  </si>
  <si>
    <t>Howell</t>
  </si>
  <si>
    <t>IndexChannel</t>
  </si>
  <si>
    <t>Si29</t>
  </si>
  <si>
    <t>Longerich</t>
  </si>
  <si>
    <t>MaskChannel</t>
  </si>
  <si>
    <t>Mg24</t>
  </si>
  <si>
    <t>MaskCutoff</t>
  </si>
  <si>
    <t>MaskMethod</t>
  </si>
  <si>
    <t>Laser log</t>
  </si>
  <si>
    <t>MaskResults</t>
  </si>
  <si>
    <t>MaskTrim</t>
  </si>
  <si>
    <t>Pettke</t>
  </si>
  <si>
    <t>exceptions</t>
  </si>
  <si>
    <t>Mg24_ppm_mean</t>
  </si>
  <si>
    <t>Mg24_ppm_2SE(int)</t>
  </si>
  <si>
    <t>Mg24_ppm_LOD_Longerich</t>
  </si>
  <si>
    <t>K39_ppm_mean</t>
  </si>
  <si>
    <t>K39_ppm_2SE(int)</t>
  </si>
  <si>
    <t>K39_ppm_LOD_Longerich</t>
  </si>
  <si>
    <t>Sc45_ppm_mean</t>
  </si>
  <si>
    <t>Sc45_ppm_2SE(int)</t>
  </si>
  <si>
    <t>Sc45_ppm_LOD_Longerich</t>
  </si>
  <si>
    <t>Ti47_ppm_mean</t>
  </si>
  <si>
    <t>Ti47_ppm_2SE(int)</t>
  </si>
  <si>
    <t>Ti47_ppm_LOD_Longerich</t>
  </si>
  <si>
    <t>Fe57_ppm_mean</t>
  </si>
  <si>
    <t>Fe57_ppm_2SE(int)</t>
  </si>
  <si>
    <t>Fe57_ppm_LOD_Longerich</t>
  </si>
  <si>
    <t>Rb85_ppm_mean</t>
  </si>
  <si>
    <t>Rb85_ppm_2SE(int)</t>
  </si>
  <si>
    <t>Rb85_ppm_LOD_Longerich</t>
  </si>
  <si>
    <t>Sr88_ppm_mean</t>
  </si>
  <si>
    <t>Sr88_ppm_2SE(int)</t>
  </si>
  <si>
    <t>Sr88_ppm_LOD_Longerich</t>
  </si>
  <si>
    <t>Y89_ppm_mean</t>
  </si>
  <si>
    <t>Y89_ppm_2SE(int)</t>
  </si>
  <si>
    <t>Y89_ppm_LOD_Longerich</t>
  </si>
  <si>
    <t>Zr90_ppm_mean</t>
  </si>
  <si>
    <t>Zr90_ppm_2SE(int)</t>
  </si>
  <si>
    <t>Zr90_ppm_LOD_Longerich</t>
  </si>
  <si>
    <t>Nb93_ppm_mean</t>
  </si>
  <si>
    <t>Nb93_ppm_2SE(int)</t>
  </si>
  <si>
    <t>Nb93_ppm_LOD_Longerich</t>
  </si>
  <si>
    <t>Ba137_ppm_mean</t>
  </si>
  <si>
    <t>Ba137_ppm_2SE(int)</t>
  </si>
  <si>
    <t>Ba137_ppm_LOD_Longerich</t>
  </si>
  <si>
    <t>La139_ppm_mean</t>
  </si>
  <si>
    <t>La139_ppm_2SE(int)</t>
  </si>
  <si>
    <t>La139_ppm_LOD_Longerich</t>
  </si>
  <si>
    <t>Ce140_ppm_mean</t>
  </si>
  <si>
    <t>Ce140_ppm_2SE(int)</t>
  </si>
  <si>
    <t>Ce140_ppm_LOD_Longerich</t>
  </si>
  <si>
    <t>Pr141_ppm_mean</t>
  </si>
  <si>
    <t>Pr141_ppm_2SE(int)</t>
  </si>
  <si>
    <t>Pr141_ppm_LOD_Longerich</t>
  </si>
  <si>
    <t>Nd146_ppm_mean</t>
  </si>
  <si>
    <t>Nd146_ppm_2SE(int)</t>
  </si>
  <si>
    <t>Nd146_ppm_LOD_Longerich</t>
  </si>
  <si>
    <t>Sm147_ppm_mean</t>
  </si>
  <si>
    <t>Sm147_ppm_2SE(int)</t>
  </si>
  <si>
    <t>Sm147_ppm_LOD_Longerich</t>
  </si>
  <si>
    <t>Eu153_ppm_mean</t>
  </si>
  <si>
    <t>Eu153_ppm_2SE(int)</t>
  </si>
  <si>
    <t>Eu153_ppm_LOD_Longerich</t>
  </si>
  <si>
    <t>Gd157_ppm_mean</t>
  </si>
  <si>
    <t>Gd157_ppm_2SE(int)</t>
  </si>
  <si>
    <t>Gd157_ppm_LOD_Longerich</t>
  </si>
  <si>
    <t>Tb159_ppm_mean</t>
  </si>
  <si>
    <t>Tb159_ppm_2SE(int)</t>
  </si>
  <si>
    <t>Tb159_ppm_LOD_Longerich</t>
  </si>
  <si>
    <t>Dy163_ppm_mean</t>
  </si>
  <si>
    <t>Dy163_ppm_2SE(int)</t>
  </si>
  <si>
    <t>Dy163_ppm_LOD_Longerich</t>
  </si>
  <si>
    <t>Ho165_ppm_mean</t>
  </si>
  <si>
    <t>Ho165_ppm_2SE(int)</t>
  </si>
  <si>
    <t>Ho165_ppm_LOD_Longerich</t>
  </si>
  <si>
    <t>Er166_ppm_mean</t>
  </si>
  <si>
    <t>Er166_ppm_2SE(int)</t>
  </si>
  <si>
    <t>Er166_ppm_LOD_Longerich</t>
  </si>
  <si>
    <t>Tm169_ppm_mean</t>
  </si>
  <si>
    <t>Tm169_ppm_2SE(int)</t>
  </si>
  <si>
    <t>Tm169_ppm_LOD_Longerich</t>
  </si>
  <si>
    <t>Yb172_ppm_mean</t>
  </si>
  <si>
    <t>Yb172_ppm_2SE(int)</t>
  </si>
  <si>
    <t>Yb172_ppm_LOD_Longerich</t>
  </si>
  <si>
    <t>Lu175_ppm_mean</t>
  </si>
  <si>
    <t>Lu175_ppm_2SE(int)</t>
  </si>
  <si>
    <t>Lu175_ppm_LOD_Longerich</t>
  </si>
  <si>
    <t>Hf178_ppm_mean</t>
  </si>
  <si>
    <t>Hf178_ppm_2SE(int)</t>
  </si>
  <si>
    <t>Hf178_ppm_LOD_Longerich</t>
  </si>
  <si>
    <t>Ta181_ppm_mean</t>
  </si>
  <si>
    <t>Ta181_ppm_2SE(int)</t>
  </si>
  <si>
    <t>Ta181_ppm_LOD_Longerich</t>
  </si>
  <si>
    <t>U238_ppm_mean</t>
  </si>
  <si>
    <t>U238_ppm_2SE(int)</t>
  </si>
  <si>
    <t>U238_ppm_LOD_Longerich</t>
  </si>
  <si>
    <t>G_NIST610</t>
  </si>
  <si>
    <t>610sp-1</t>
  </si>
  <si>
    <t>610sp-2</t>
  </si>
  <si>
    <t>610sp-3</t>
  </si>
  <si>
    <t>610sp-4</t>
  </si>
  <si>
    <t>610sp-5</t>
  </si>
  <si>
    <t>610sp-6</t>
  </si>
  <si>
    <t>Reference Values</t>
  </si>
  <si>
    <t>G_NIST612</t>
  </si>
  <si>
    <t>612sp-1</t>
  </si>
  <si>
    <t>612sp-2</t>
  </si>
  <si>
    <t>612sp-3</t>
  </si>
  <si>
    <t>612sp-4</t>
  </si>
  <si>
    <t>612sp-5</t>
  </si>
  <si>
    <t>612sp-6</t>
  </si>
  <si>
    <t>coreGRID</t>
  </si>
  <si>
    <t>core grid-1</t>
  </si>
  <si>
    <t>bd</t>
  </si>
  <si>
    <t>core grid-2</t>
  </si>
  <si>
    <t>core grid-3</t>
  </si>
  <si>
    <t>core grid-4</t>
  </si>
  <si>
    <t>core grid-5</t>
  </si>
  <si>
    <t>core grid-6</t>
  </si>
  <si>
    <t>core grid-7</t>
  </si>
  <si>
    <t>core grid-8</t>
  </si>
  <si>
    <t>core grid-9</t>
  </si>
  <si>
    <t>core grid-10</t>
  </si>
  <si>
    <t>core grid-11</t>
  </si>
  <si>
    <t>core grid-12</t>
  </si>
  <si>
    <t>core grid-13</t>
  </si>
  <si>
    <t>core grid-14</t>
  </si>
  <si>
    <t>core grid-15</t>
  </si>
  <si>
    <t>core grid-16</t>
  </si>
  <si>
    <t>rimGRID</t>
  </si>
  <si>
    <t>rim grid-1</t>
  </si>
  <si>
    <t>rim grid-2</t>
  </si>
  <si>
    <t>rim grid-3</t>
  </si>
  <si>
    <t>rim grid-4</t>
  </si>
  <si>
    <t>rim grid-5</t>
  </si>
  <si>
    <t>rim grid-6</t>
  </si>
  <si>
    <t>rim grid-7</t>
  </si>
  <si>
    <t>rim grid-8</t>
  </si>
  <si>
    <t>rim grid-9</t>
  </si>
  <si>
    <t>rim grid-10</t>
  </si>
  <si>
    <t>rim grid-11</t>
  </si>
  <si>
    <t>rim grid-12</t>
  </si>
  <si>
    <t>rim grid-13</t>
  </si>
  <si>
    <t>rim grid-14</t>
  </si>
  <si>
    <t>rim grid-15</t>
  </si>
  <si>
    <t>rim grid-16</t>
  </si>
  <si>
    <t>Woodhead, J., Hellstrom, J., Hergt, J., Greig, A. &amp; Maas, R (2007) Isotopic and elemental imaging of geological materials by laser ablation Inductively Coupled Plasma mass spectrometry. Journal of Geostandards and Geoanalytical Research, 31, p. 331-343.</t>
  </si>
  <si>
    <t>Paton, C., Hellstrom, J., Paul, B.,Woodhead, J. and Hergt, J. (2011) Iolite: Freeware for the visualisation and processing of mass spectrometric data. Journal of Analytical Atomic Spectrometry. doi:10.1039/c1ja10172b.</t>
  </si>
  <si>
    <t>Avg</t>
  </si>
  <si>
    <t>STD dev</t>
  </si>
  <si>
    <t>n</t>
  </si>
  <si>
    <t>ref val</t>
  </si>
  <si>
    <t>avg/ref val</t>
  </si>
  <si>
    <t>Average Values</t>
  </si>
  <si>
    <t>LOD</t>
  </si>
  <si>
    <t>2 Std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</si>
</sst>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Calibri"/>
    </font>
    <font>
      <b/>
      <sz val="12"/>
      <name val="Calibri"/>
      <family val="2"/>
    </font>
    <font>
      <i/>
      <sz val="12"/>
      <name val="Calibri"/>
      <family val="2"/>
    </font>
    <font>
      <sz val="12"/>
      <color rgb="FFFF0000"/>
      <name val="Calibri"/>
      <family val="2"/>
    </font>
    <font>
      <i/>
      <sz val="12"/>
      <color rgb="FFFF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showRuler="0" workbookViewId="0"/>
  </sheetViews>
  <sheetFormatPr baseColWidth="10" defaultColWidth="8.83203125" defaultRowHeight="16" x14ac:dyDescent="0.2"/>
  <cols>
    <col min="1" max="8" width="23" customWidth="1"/>
  </cols>
  <sheetData>
    <row r="1" spans="1:8" s="1" customFormat="1" x14ac:dyDescent="0.2">
      <c r="A1" s="1" t="s">
        <v>0</v>
      </c>
    </row>
    <row r="2" spans="1:8" s="1" customForma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">
      <c r="A3" t="s">
        <v>9</v>
      </c>
      <c r="B3" t="s">
        <v>10</v>
      </c>
      <c r="C3" t="s">
        <v>11</v>
      </c>
      <c r="D3" t="s">
        <v>12</v>
      </c>
      <c r="E3">
        <v>5634</v>
      </c>
      <c r="F3">
        <v>29</v>
      </c>
      <c r="G3" t="s">
        <v>13</v>
      </c>
      <c r="H3" t="s">
        <v>14</v>
      </c>
    </row>
    <row r="5" spans="1:8" s="1" customFormat="1" x14ac:dyDescent="0.2">
      <c r="A5" s="1" t="s">
        <v>15</v>
      </c>
    </row>
    <row r="6" spans="1:8" s="1" customForma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8</v>
      </c>
      <c r="F6" s="1" t="s">
        <v>16</v>
      </c>
      <c r="G6" s="1" t="s">
        <v>17</v>
      </c>
    </row>
    <row r="7" spans="1:8" x14ac:dyDescent="0.2">
      <c r="A7" t="s">
        <v>18</v>
      </c>
      <c r="B7" t="s">
        <v>19</v>
      </c>
      <c r="C7" t="s">
        <v>20</v>
      </c>
      <c r="D7" t="s">
        <v>21</v>
      </c>
      <c r="E7" t="s">
        <v>22</v>
      </c>
      <c r="F7">
        <v>-72.947881460189805</v>
      </c>
      <c r="G7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showRuler="0" workbookViewId="0"/>
  </sheetViews>
  <sheetFormatPr baseColWidth="10" defaultColWidth="8.83203125" defaultRowHeight="16" x14ac:dyDescent="0.2"/>
  <sheetData>
    <row r="1" spans="1:2" s="1" customFormat="1" x14ac:dyDescent="0.2">
      <c r="A1" s="1" t="s">
        <v>24</v>
      </c>
    </row>
    <row r="3" spans="1:2" x14ac:dyDescent="0.2">
      <c r="A3" s="1" t="s">
        <v>25</v>
      </c>
    </row>
    <row r="4" spans="1:2" x14ac:dyDescent="0.2">
      <c r="A4" t="s">
        <v>26</v>
      </c>
      <c r="B4" t="b">
        <v>1</v>
      </c>
    </row>
    <row r="5" spans="1:2" x14ac:dyDescent="0.2">
      <c r="A5" t="s">
        <v>27</v>
      </c>
      <c r="B5" t="b">
        <v>0</v>
      </c>
    </row>
    <row r="6" spans="1:2" x14ac:dyDescent="0.2">
      <c r="A6" t="s">
        <v>28</v>
      </c>
      <c r="B6" t="s">
        <v>29</v>
      </c>
    </row>
    <row r="7" spans="1:2" x14ac:dyDescent="0.2">
      <c r="A7" t="s">
        <v>30</v>
      </c>
      <c r="B7" t="b">
        <v>0</v>
      </c>
    </row>
    <row r="8" spans="1:2" x14ac:dyDescent="0.2">
      <c r="A8" t="s">
        <v>31</v>
      </c>
      <c r="B8" t="s">
        <v>32</v>
      </c>
    </row>
    <row r="9" spans="1:2" x14ac:dyDescent="0.2">
      <c r="A9" t="s">
        <v>33</v>
      </c>
      <c r="B9">
        <v>1000</v>
      </c>
    </row>
    <row r="10" spans="1:2" x14ac:dyDescent="0.2">
      <c r="A10" t="s">
        <v>34</v>
      </c>
      <c r="B10" t="s">
        <v>35</v>
      </c>
    </row>
    <row r="11" spans="1:2" x14ac:dyDescent="0.2">
      <c r="A11" t="s">
        <v>36</v>
      </c>
      <c r="B11" t="b">
        <v>0</v>
      </c>
    </row>
    <row r="12" spans="1:2" x14ac:dyDescent="0.2">
      <c r="A12" t="s">
        <v>37</v>
      </c>
      <c r="B12">
        <v>0</v>
      </c>
    </row>
    <row r="13" spans="1:2" x14ac:dyDescent="0.2">
      <c r="A13" t="s">
        <v>38</v>
      </c>
      <c r="B13" t="b">
        <v>0</v>
      </c>
    </row>
    <row r="14" spans="1:2" x14ac:dyDescent="0.2">
      <c r="A1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Q67"/>
  <sheetViews>
    <sheetView tabSelected="1" showRuler="0" topLeftCell="A39" zoomScale="110" zoomScaleNormal="110" workbookViewId="0">
      <selection activeCell="B24" sqref="B24"/>
    </sheetView>
  </sheetViews>
  <sheetFormatPr baseColWidth="10" defaultColWidth="8.83203125" defaultRowHeight="16" x14ac:dyDescent="0.2"/>
  <cols>
    <col min="1" max="1" width="13" customWidth="1"/>
    <col min="2" max="2" width="16.1640625" style="7" customWidth="1"/>
    <col min="3" max="3" width="10" style="7" customWidth="1"/>
    <col min="4" max="4" width="9" style="7" bestFit="1" customWidth="1"/>
    <col min="5" max="5" width="14.83203125" style="7" customWidth="1"/>
    <col min="6" max="6" width="10" style="7" customWidth="1"/>
    <col min="7" max="7" width="9" style="7" bestFit="1" customWidth="1"/>
    <col min="8" max="8" width="14.83203125" style="7" customWidth="1"/>
    <col min="9" max="9" width="10" style="7" customWidth="1"/>
    <col min="10" max="10" width="9" style="7" bestFit="1" customWidth="1"/>
    <col min="11" max="11" width="14.83203125" style="7" customWidth="1"/>
    <col min="12" max="12" width="10.33203125" style="7" customWidth="1"/>
    <col min="13" max="13" width="9" style="7" bestFit="1" customWidth="1"/>
    <col min="14" max="14" width="16" style="7" customWidth="1"/>
    <col min="15" max="15" width="10.1640625" style="7" customWidth="1"/>
    <col min="16" max="16" width="9" style="7" bestFit="1" customWidth="1"/>
    <col min="17" max="17" width="15.1640625" style="7" customWidth="1"/>
    <col min="18" max="18" width="10.33203125" style="7" customWidth="1"/>
    <col min="19" max="19" width="9" style="7" bestFit="1" customWidth="1"/>
    <col min="20" max="20" width="15.6640625" style="7" customWidth="1"/>
    <col min="21" max="21" width="10" style="7" customWidth="1"/>
    <col min="22" max="22" width="9" style="7" bestFit="1" customWidth="1"/>
    <col min="23" max="23" width="14.5" style="7" customWidth="1"/>
    <col min="24" max="24" width="9.6640625" style="7" customWidth="1"/>
    <col min="25" max="25" width="9" style="7" bestFit="1" customWidth="1"/>
    <col min="26" max="26" width="14.83203125" style="7" customWidth="1"/>
    <col min="27" max="27" width="10" style="7" customWidth="1"/>
    <col min="28" max="28" width="9" style="7" bestFit="1" customWidth="1"/>
    <col min="29" max="29" width="15.6640625" style="7" customWidth="1"/>
    <col min="30" max="30" width="10.5" style="7" customWidth="1"/>
    <col min="31" max="31" width="9" style="7" bestFit="1" customWidth="1"/>
    <col min="32" max="32" width="16" style="7" customWidth="1"/>
    <col min="33" max="33" width="9.83203125" style="7" customWidth="1"/>
    <col min="34" max="34" width="9" style="7" bestFit="1" customWidth="1"/>
    <col min="35" max="35" width="16" style="7" customWidth="1"/>
    <col min="36" max="36" width="10.33203125" style="7" customWidth="1"/>
    <col min="37" max="37" width="9" style="7" bestFit="1" customWidth="1"/>
    <col min="38" max="38" width="16.83203125" style="7" customWidth="1"/>
    <col min="39" max="39" width="10" style="7" customWidth="1"/>
    <col min="40" max="40" width="9" style="7" bestFit="1" customWidth="1"/>
    <col min="41" max="41" width="15.83203125" style="7" customWidth="1"/>
    <col min="42" max="42" width="10" style="7" customWidth="1"/>
    <col min="43" max="43" width="9" style="7" bestFit="1" customWidth="1"/>
    <col min="44" max="44" width="17" style="7" customWidth="1"/>
    <col min="45" max="45" width="10" style="7" customWidth="1"/>
    <col min="46" max="46" width="9" style="7" bestFit="1" customWidth="1"/>
    <col min="47" max="47" width="17" style="7" customWidth="1"/>
    <col min="48" max="48" width="9.6640625" style="7" customWidth="1"/>
    <col min="49" max="49" width="9" style="7" bestFit="1" customWidth="1"/>
    <col min="50" max="50" width="16.1640625" style="7" customWidth="1"/>
    <col min="51" max="51" width="9.83203125" style="7" customWidth="1"/>
    <col min="52" max="52" width="9" style="7" bestFit="1" customWidth="1"/>
    <col min="53" max="53" width="16.83203125" style="7" customWidth="1"/>
    <col min="54" max="54" width="10.33203125" style="7" customWidth="1"/>
    <col min="55" max="55" width="9" style="7" bestFit="1" customWidth="1"/>
    <col min="56" max="56" width="16.5" style="7" customWidth="1"/>
    <col min="57" max="57" width="10.33203125" style="7" customWidth="1"/>
    <col min="58" max="58" width="9" style="7" bestFit="1" customWidth="1"/>
    <col min="59" max="59" width="16.6640625" style="7" customWidth="1"/>
    <col min="60" max="60" width="10.33203125" style="7" customWidth="1"/>
    <col min="61" max="61" width="9" style="7" bestFit="1" customWidth="1"/>
    <col min="62" max="62" width="16.83203125" style="7" customWidth="1"/>
    <col min="63" max="63" width="10.1640625" style="7" customWidth="1"/>
    <col min="64" max="64" width="9" style="7" bestFit="1" customWidth="1"/>
    <col min="65" max="65" width="16.1640625" style="7" customWidth="1"/>
    <col min="66" max="66" width="10" style="7" customWidth="1"/>
    <col min="67" max="67" width="9" style="7" bestFit="1" customWidth="1"/>
    <col min="68" max="68" width="17" style="7" customWidth="1"/>
    <col min="69" max="69" width="9.83203125" style="7" customWidth="1"/>
    <col min="70" max="70" width="9" style="7" bestFit="1" customWidth="1"/>
    <col min="71" max="71" width="16.5" style="7" customWidth="1"/>
    <col min="72" max="72" width="10.6640625" style="7" customWidth="1"/>
    <col min="73" max="73" width="9" style="7" bestFit="1" customWidth="1"/>
    <col min="74" max="74" width="16.5" style="7" customWidth="1"/>
    <col min="75" max="75" width="10.33203125" style="7" customWidth="1"/>
    <col min="76" max="76" width="9" style="7" bestFit="1" customWidth="1"/>
    <col min="77" max="77" width="16.6640625" style="7" customWidth="1"/>
    <col min="78" max="78" width="10.6640625" style="7" customWidth="1"/>
    <col min="79" max="79" width="9" style="7" bestFit="1" customWidth="1"/>
    <col min="80" max="80" width="16.6640625" style="7" customWidth="1"/>
    <col min="81" max="81" width="10.5" style="7" customWidth="1"/>
    <col min="82" max="82" width="9" style="7" bestFit="1" customWidth="1"/>
    <col min="83" max="83" width="16" style="7" customWidth="1"/>
    <col min="84" max="84" width="10.1640625" style="7" customWidth="1"/>
    <col min="85" max="85" width="9" style="7" bestFit="1" customWidth="1"/>
  </cols>
  <sheetData>
    <row r="1" spans="1:85" s="1" customFormat="1" x14ac:dyDescent="0.2">
      <c r="B1" s="6" t="s">
        <v>40</v>
      </c>
      <c r="C1" s="6" t="s">
        <v>41</v>
      </c>
      <c r="D1" s="6" t="s">
        <v>42</v>
      </c>
      <c r="E1" s="6" t="s">
        <v>43</v>
      </c>
      <c r="F1" s="6" t="s">
        <v>44</v>
      </c>
      <c r="G1" s="6" t="s">
        <v>45</v>
      </c>
      <c r="H1" s="6" t="s">
        <v>46</v>
      </c>
      <c r="I1" s="6" t="s">
        <v>47</v>
      </c>
      <c r="J1" s="6" t="s">
        <v>48</v>
      </c>
      <c r="K1" s="6" t="s">
        <v>49</v>
      </c>
      <c r="L1" s="6" t="s">
        <v>50</v>
      </c>
      <c r="M1" s="6" t="s">
        <v>51</v>
      </c>
      <c r="N1" s="6" t="s">
        <v>52</v>
      </c>
      <c r="O1" s="6" t="s">
        <v>53</v>
      </c>
      <c r="P1" s="6" t="s">
        <v>54</v>
      </c>
      <c r="Q1" s="6" t="s">
        <v>55</v>
      </c>
      <c r="R1" s="6" t="s">
        <v>56</v>
      </c>
      <c r="S1" s="6" t="s">
        <v>57</v>
      </c>
      <c r="T1" s="6" t="s">
        <v>58</v>
      </c>
      <c r="U1" s="6" t="s">
        <v>59</v>
      </c>
      <c r="V1" s="6" t="s">
        <v>60</v>
      </c>
      <c r="W1" s="6" t="s">
        <v>61</v>
      </c>
      <c r="X1" s="6" t="s">
        <v>62</v>
      </c>
      <c r="Y1" s="6" t="s">
        <v>63</v>
      </c>
      <c r="Z1" s="6" t="s">
        <v>64</v>
      </c>
      <c r="AA1" s="6" t="s">
        <v>65</v>
      </c>
      <c r="AB1" s="6" t="s">
        <v>66</v>
      </c>
      <c r="AC1" s="6" t="s">
        <v>67</v>
      </c>
      <c r="AD1" s="6" t="s">
        <v>68</v>
      </c>
      <c r="AE1" s="6" t="s">
        <v>69</v>
      </c>
      <c r="AF1" s="6" t="s">
        <v>70</v>
      </c>
      <c r="AG1" s="6" t="s">
        <v>71</v>
      </c>
      <c r="AH1" s="6" t="s">
        <v>72</v>
      </c>
      <c r="AI1" s="6" t="s">
        <v>73</v>
      </c>
      <c r="AJ1" s="6" t="s">
        <v>74</v>
      </c>
      <c r="AK1" s="6" t="s">
        <v>75</v>
      </c>
      <c r="AL1" s="6" t="s">
        <v>76</v>
      </c>
      <c r="AM1" s="6" t="s">
        <v>77</v>
      </c>
      <c r="AN1" s="6" t="s">
        <v>78</v>
      </c>
      <c r="AO1" s="6" t="s">
        <v>79</v>
      </c>
      <c r="AP1" s="6" t="s">
        <v>80</v>
      </c>
      <c r="AQ1" s="6" t="s">
        <v>81</v>
      </c>
      <c r="AR1" s="6" t="s">
        <v>82</v>
      </c>
      <c r="AS1" s="6" t="s">
        <v>83</v>
      </c>
      <c r="AT1" s="6" t="s">
        <v>84</v>
      </c>
      <c r="AU1" s="6" t="s">
        <v>85</v>
      </c>
      <c r="AV1" s="6" t="s">
        <v>86</v>
      </c>
      <c r="AW1" s="6" t="s">
        <v>87</v>
      </c>
      <c r="AX1" s="6" t="s">
        <v>88</v>
      </c>
      <c r="AY1" s="6" t="s">
        <v>89</v>
      </c>
      <c r="AZ1" s="6" t="s">
        <v>90</v>
      </c>
      <c r="BA1" s="6" t="s">
        <v>91</v>
      </c>
      <c r="BB1" s="6" t="s">
        <v>92</v>
      </c>
      <c r="BC1" s="6" t="s">
        <v>93</v>
      </c>
      <c r="BD1" s="6" t="s">
        <v>94</v>
      </c>
      <c r="BE1" s="6" t="s">
        <v>95</v>
      </c>
      <c r="BF1" s="6" t="s">
        <v>96</v>
      </c>
      <c r="BG1" s="6" t="s">
        <v>97</v>
      </c>
      <c r="BH1" s="6" t="s">
        <v>98</v>
      </c>
      <c r="BI1" s="6" t="s">
        <v>99</v>
      </c>
      <c r="BJ1" s="6" t="s">
        <v>100</v>
      </c>
      <c r="BK1" s="6" t="s">
        <v>101</v>
      </c>
      <c r="BL1" s="6" t="s">
        <v>102</v>
      </c>
      <c r="BM1" s="6" t="s">
        <v>103</v>
      </c>
      <c r="BN1" s="6" t="s">
        <v>104</v>
      </c>
      <c r="BO1" s="6" t="s">
        <v>105</v>
      </c>
      <c r="BP1" s="6" t="s">
        <v>106</v>
      </c>
      <c r="BQ1" s="6" t="s">
        <v>107</v>
      </c>
      <c r="BR1" s="6" t="s">
        <v>108</v>
      </c>
      <c r="BS1" s="6" t="s">
        <v>109</v>
      </c>
      <c r="BT1" s="6" t="s">
        <v>110</v>
      </c>
      <c r="BU1" s="6" t="s">
        <v>111</v>
      </c>
      <c r="BV1" s="6" t="s">
        <v>112</v>
      </c>
      <c r="BW1" s="6" t="s">
        <v>113</v>
      </c>
      <c r="BX1" s="6" t="s">
        <v>114</v>
      </c>
      <c r="BY1" s="6" t="s">
        <v>115</v>
      </c>
      <c r="BZ1" s="6" t="s">
        <v>116</v>
      </c>
      <c r="CA1" s="6" t="s">
        <v>117</v>
      </c>
      <c r="CB1" s="6" t="s">
        <v>118</v>
      </c>
      <c r="CC1" s="6" t="s">
        <v>119</v>
      </c>
      <c r="CD1" s="6" t="s">
        <v>120</v>
      </c>
      <c r="CE1" s="6" t="s">
        <v>121</v>
      </c>
      <c r="CF1" s="6" t="s">
        <v>122</v>
      </c>
      <c r="CG1" s="6" t="s">
        <v>123</v>
      </c>
    </row>
    <row r="2" spans="1:85" s="1" customFormat="1" x14ac:dyDescent="0.2">
      <c r="A2" s="1" t="s">
        <v>124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spans="1:85" x14ac:dyDescent="0.2">
      <c r="A3" t="s">
        <v>125</v>
      </c>
      <c r="B3" s="7">
        <v>433.24307227950197</v>
      </c>
      <c r="C3" s="7">
        <v>3.4863129495720302</v>
      </c>
      <c r="D3" s="7">
        <v>7.7046720018840803E-2</v>
      </c>
      <c r="E3" s="7">
        <v>462.807164964729</v>
      </c>
      <c r="F3" s="7">
        <v>4.3742621132641597</v>
      </c>
      <c r="G3" s="7">
        <v>2.9370972160243598</v>
      </c>
      <c r="H3" s="7">
        <v>454.61317445457502</v>
      </c>
      <c r="I3" s="7">
        <v>4.5094462593037097</v>
      </c>
      <c r="J3" s="7">
        <v>6.7677054651243906E-2</v>
      </c>
      <c r="K3" s="7">
        <v>450.30547107663102</v>
      </c>
      <c r="L3" s="7">
        <v>7.08040616496453</v>
      </c>
      <c r="M3" s="7">
        <v>0.35248021035728899</v>
      </c>
      <c r="N3" s="7">
        <v>459.81911086582198</v>
      </c>
      <c r="O3" s="7">
        <v>12.7868424017176</v>
      </c>
      <c r="P3" s="7">
        <v>5.9122506720541699</v>
      </c>
      <c r="Q3" s="7">
        <v>422.13395855902502</v>
      </c>
      <c r="R3" s="7">
        <v>3.4215122610070701</v>
      </c>
      <c r="S3" s="7">
        <v>9.3456154611266606E-2</v>
      </c>
      <c r="T3" s="7">
        <v>510.04564679011997</v>
      </c>
      <c r="U3" s="7">
        <v>5.5460450411205402</v>
      </c>
      <c r="V3" s="7">
        <v>1.01845993800074E-2</v>
      </c>
      <c r="W3" s="7">
        <v>461.56878113935198</v>
      </c>
      <c r="X3" s="7">
        <v>4.0760964856086304</v>
      </c>
      <c r="Y3" s="7">
        <v>5.1725271449423503E-3</v>
      </c>
      <c r="Z3" s="7">
        <v>447.06633313429802</v>
      </c>
      <c r="AA3" s="7">
        <v>4.80542311878395</v>
      </c>
      <c r="AB3" s="7">
        <v>2.3384526034542601E-2</v>
      </c>
      <c r="AC3" s="7">
        <v>462.75178302753699</v>
      </c>
      <c r="AD3" s="7">
        <v>5.2863367211380501</v>
      </c>
      <c r="AE3" s="7">
        <v>4.1480267929284104E-3</v>
      </c>
      <c r="AF3" s="7">
        <v>451.574104646178</v>
      </c>
      <c r="AG3" s="7">
        <v>5.7475760223092198</v>
      </c>
      <c r="AH3" s="7">
        <v>0.118541623077056</v>
      </c>
      <c r="AI3" s="7">
        <v>437.27865096636498</v>
      </c>
      <c r="AJ3" s="7">
        <v>4.3402754892610496</v>
      </c>
      <c r="AK3" s="7">
        <v>5.4316427912557601E-3</v>
      </c>
      <c r="AL3" s="7">
        <v>449.02545343068402</v>
      </c>
      <c r="AM3" s="7">
        <v>4.2930610879005098</v>
      </c>
      <c r="AN3" s="7">
        <v>6.9944312992302497E-3</v>
      </c>
      <c r="AO3" s="7">
        <v>442.85480275321299</v>
      </c>
      <c r="AP3" s="7">
        <v>3.5405946591461102</v>
      </c>
      <c r="AQ3" s="7">
        <v>5.4299481169844703E-3</v>
      </c>
      <c r="AR3" s="7">
        <v>425.94986285237599</v>
      </c>
      <c r="AS3" s="7">
        <v>4.1853244308348803</v>
      </c>
      <c r="AT3" s="7">
        <v>5.3260572842380803E-2</v>
      </c>
      <c r="AU3" s="7">
        <v>449.114662761114</v>
      </c>
      <c r="AV3" s="7">
        <v>4.4687577079779599</v>
      </c>
      <c r="AW3" s="7">
        <v>5.3408638009140703E-2</v>
      </c>
      <c r="AX3" s="7">
        <v>442.90177704935002</v>
      </c>
      <c r="AY3" s="7">
        <v>4.8366878291190396</v>
      </c>
      <c r="AZ3" s="7">
        <v>9.8720843379096809E-3</v>
      </c>
      <c r="BA3" s="7">
        <v>447.48347920849801</v>
      </c>
      <c r="BB3" s="7">
        <v>4.3139834587389796</v>
      </c>
      <c r="BC3" s="7">
        <v>2.5573734277421101E-2</v>
      </c>
      <c r="BD3" s="7">
        <v>435.08882314966303</v>
      </c>
      <c r="BE3" s="7">
        <v>4.06794986318799</v>
      </c>
      <c r="BF3" s="7">
        <v>5.2151606693076804E-3</v>
      </c>
      <c r="BG3" s="7">
        <v>434.188719254999</v>
      </c>
      <c r="BH3" s="7">
        <v>4.7739787440753698</v>
      </c>
      <c r="BI3" s="7">
        <v>3.9718202268550697E-2</v>
      </c>
      <c r="BJ3" s="7">
        <v>446.44928244560703</v>
      </c>
      <c r="BK3" s="7">
        <v>4.8633035137694396</v>
      </c>
      <c r="BL3" s="7">
        <v>7.2143684130962201E-3</v>
      </c>
      <c r="BM3" s="7">
        <v>451.791643273798</v>
      </c>
      <c r="BN3" s="7">
        <v>4.7021348225291701</v>
      </c>
      <c r="BO3" s="7">
        <v>1.8616097326918001E-2</v>
      </c>
      <c r="BP3" s="7">
        <v>431.11240280620501</v>
      </c>
      <c r="BQ3" s="7">
        <v>4.4484173728094598</v>
      </c>
      <c r="BR3" s="7">
        <v>6.3542523295593697E-3</v>
      </c>
      <c r="BS3" s="7">
        <v>446.68942893128298</v>
      </c>
      <c r="BT3" s="7">
        <v>5.16929604730365</v>
      </c>
      <c r="BU3" s="7">
        <v>3.3043233540343601E-2</v>
      </c>
      <c r="BV3" s="7">
        <v>435.04164670946</v>
      </c>
      <c r="BW3" s="7">
        <v>5.2532391815817903</v>
      </c>
      <c r="BX3" s="7">
        <v>8.7532108782194008E-3</v>
      </c>
      <c r="BY3" s="7">
        <v>431.03731272126703</v>
      </c>
      <c r="BZ3" s="7">
        <v>5.6869039255455798</v>
      </c>
      <c r="CA3" s="7">
        <v>2.5325312527793499E-2</v>
      </c>
      <c r="CB3" s="7">
        <v>440.26449358754297</v>
      </c>
      <c r="CC3" s="7">
        <v>6.0019126178411604</v>
      </c>
      <c r="CD3" s="7">
        <v>6.5772021511499102E-3</v>
      </c>
      <c r="CE3" s="7">
        <v>453.89968744980803</v>
      </c>
      <c r="CF3" s="7">
        <v>5.0617595450009496</v>
      </c>
      <c r="CG3" s="7">
        <v>1.04746205468577E-2</v>
      </c>
    </row>
    <row r="4" spans="1:85" x14ac:dyDescent="0.2">
      <c r="A4" t="s">
        <v>126</v>
      </c>
      <c r="B4" s="7">
        <v>432.66780345054599</v>
      </c>
      <c r="C4" s="7">
        <v>4.0182583409038601</v>
      </c>
      <c r="D4" s="7">
        <v>7.3235388104002194E-2</v>
      </c>
      <c r="E4" s="7">
        <v>464.68637996456903</v>
      </c>
      <c r="F4" s="7">
        <v>3.8157132660561999</v>
      </c>
      <c r="G4" s="7">
        <v>3.5132712618200901</v>
      </c>
      <c r="H4" s="7">
        <v>456.02214438612998</v>
      </c>
      <c r="I4" s="7">
        <v>3.8849899317110101</v>
      </c>
      <c r="J4" s="7">
        <v>4.6868506959263798E-2</v>
      </c>
      <c r="K4" s="7">
        <v>453.00426422936903</v>
      </c>
      <c r="L4" s="7">
        <v>6.8074202998029696</v>
      </c>
      <c r="M4" s="7">
        <v>0.32260582957747802</v>
      </c>
      <c r="N4" s="7">
        <v>459.38496231816202</v>
      </c>
      <c r="O4" s="7">
        <v>12.8605500402555</v>
      </c>
      <c r="P4" s="7">
        <v>6.0016969437321199</v>
      </c>
      <c r="Q4" s="7">
        <v>428.277426871366</v>
      </c>
      <c r="R4" s="7">
        <v>4.0464600404324003</v>
      </c>
      <c r="S4" s="7">
        <v>0.103933400727741</v>
      </c>
      <c r="T4" s="7">
        <v>517.10737788287395</v>
      </c>
      <c r="U4" s="7">
        <v>4.8751877073396299</v>
      </c>
      <c r="V4" s="7">
        <v>1.2293005330801E-2</v>
      </c>
      <c r="W4" s="7">
        <v>461.40476929441701</v>
      </c>
      <c r="X4" s="7">
        <v>3.6452096753855798</v>
      </c>
      <c r="Y4" s="7">
        <v>3.4062044033248799E-3</v>
      </c>
      <c r="Z4" s="7">
        <v>447.77078888034902</v>
      </c>
      <c r="AA4" s="7">
        <v>4.9286835619334504</v>
      </c>
      <c r="AB4" s="7">
        <v>1.2165493882835301E-2</v>
      </c>
      <c r="AC4" s="7">
        <v>465.45849362825601</v>
      </c>
      <c r="AD4" s="7">
        <v>4.62756937649044</v>
      </c>
      <c r="AE4" s="7">
        <v>1.03787475933762E-2</v>
      </c>
      <c r="AF4" s="7">
        <v>452.38336293479102</v>
      </c>
      <c r="AG4" s="7">
        <v>5.9655866939369302</v>
      </c>
      <c r="AH4" s="7">
        <v>7.4684750144437498E-2</v>
      </c>
      <c r="AI4" s="7">
        <v>441.29675127116798</v>
      </c>
      <c r="AJ4" s="7">
        <v>3.8000302081370099</v>
      </c>
      <c r="AK4" s="7">
        <v>1.038883753902E-2</v>
      </c>
      <c r="AL4" s="7">
        <v>454.78900703230602</v>
      </c>
      <c r="AM4" s="7">
        <v>4.0963882003956797</v>
      </c>
      <c r="AN4" s="7">
        <v>5.2355171258978896E-3</v>
      </c>
      <c r="AO4" s="7">
        <v>448.35623780951101</v>
      </c>
      <c r="AP4" s="7">
        <v>3.3313905946436599</v>
      </c>
      <c r="AQ4" s="7">
        <v>7.0220375345283297E-3</v>
      </c>
      <c r="AR4" s="7">
        <v>429.84378687767901</v>
      </c>
      <c r="AS4" s="7">
        <v>3.65499174474059</v>
      </c>
      <c r="AT4" s="7">
        <v>5.6020651650779602E-2</v>
      </c>
      <c r="AU4" s="7">
        <v>454.02567183280701</v>
      </c>
      <c r="AV4" s="7">
        <v>4.2652367048759396</v>
      </c>
      <c r="AW4" s="7">
        <v>2.6200066297954901E-2</v>
      </c>
      <c r="AX4" s="7">
        <v>446.62095479420799</v>
      </c>
      <c r="AY4" s="7">
        <v>3.9225057848337102</v>
      </c>
      <c r="AZ4" s="7">
        <v>1.53323321233956E-2</v>
      </c>
      <c r="BA4" s="7">
        <v>446.966429777668</v>
      </c>
      <c r="BB4" s="7">
        <v>4.5355706004898098</v>
      </c>
      <c r="BC4" s="7">
        <v>5.0730160033921202E-2</v>
      </c>
      <c r="BD4" s="7">
        <v>436.93634403371601</v>
      </c>
      <c r="BE4" s="7">
        <v>3.5201015207621902</v>
      </c>
      <c r="BF4" s="7">
        <v>3.8424772269868E-3</v>
      </c>
      <c r="BG4" s="7">
        <v>437.64039585632702</v>
      </c>
      <c r="BH4" s="7">
        <v>3.7719945561363599</v>
      </c>
      <c r="BI4" s="7">
        <v>2.65420119884699E-2</v>
      </c>
      <c r="BJ4" s="7">
        <v>448.97445340416402</v>
      </c>
      <c r="BK4" s="7">
        <v>3.9654181295610802</v>
      </c>
      <c r="BL4" s="7">
        <v>8.8116008477738799E-3</v>
      </c>
      <c r="BM4" s="7">
        <v>455.80544072040101</v>
      </c>
      <c r="BN4" s="7">
        <v>4.2014745496910297</v>
      </c>
      <c r="BO4" s="7">
        <v>1.9534575067283799E-2</v>
      </c>
      <c r="BP4" s="7">
        <v>436.75403769017998</v>
      </c>
      <c r="BQ4" s="7">
        <v>3.97478304091082</v>
      </c>
      <c r="BR4" s="7">
        <v>6.3331847835383101E-3</v>
      </c>
      <c r="BS4" s="7">
        <v>450.720934086444</v>
      </c>
      <c r="BT4" s="7">
        <v>4.1523532063387298</v>
      </c>
      <c r="BU4" s="7">
        <v>3.6399482776933098E-2</v>
      </c>
      <c r="BV4" s="7">
        <v>438.282765620769</v>
      </c>
      <c r="BW4" s="7">
        <v>4.0729511523376596</v>
      </c>
      <c r="BX4" s="7">
        <v>7.2705916505797601E-3</v>
      </c>
      <c r="BY4" s="7">
        <v>433.88430509404998</v>
      </c>
      <c r="BZ4" s="7">
        <v>4.3974133571849503</v>
      </c>
      <c r="CA4" s="7">
        <v>2.7622018510179799E-2</v>
      </c>
      <c r="CB4" s="7">
        <v>445.95749418542101</v>
      </c>
      <c r="CC4" s="7">
        <v>4.7361014297241404</v>
      </c>
      <c r="CD4" s="7">
        <v>5.71395996569959E-3</v>
      </c>
      <c r="CE4" s="7">
        <v>461.69775712949303</v>
      </c>
      <c r="CF4" s="7">
        <v>4.9369720870667804</v>
      </c>
      <c r="CG4" s="7">
        <v>1.47898508882331E-2</v>
      </c>
    </row>
    <row r="5" spans="1:85" x14ac:dyDescent="0.2">
      <c r="A5" t="s">
        <v>127</v>
      </c>
      <c r="B5" s="7">
        <v>429.953160122832</v>
      </c>
      <c r="C5" s="7">
        <v>3.1649742475254699</v>
      </c>
      <c r="D5" s="7">
        <v>8.4876549905470694E-2</v>
      </c>
      <c r="E5" s="7">
        <v>464.44720830646901</v>
      </c>
      <c r="F5" s="7">
        <v>3.8084771019732</v>
      </c>
      <c r="G5" s="7">
        <v>3.4306735972326301</v>
      </c>
      <c r="H5" s="7">
        <v>454.26772430444902</v>
      </c>
      <c r="I5" s="7">
        <v>4.5219418202725299</v>
      </c>
      <c r="J5" s="7">
        <v>4.4631691806896003E-2</v>
      </c>
      <c r="K5" s="7">
        <v>452.63375547624702</v>
      </c>
      <c r="L5" s="7">
        <v>8.0079338149316008</v>
      </c>
      <c r="M5" s="7">
        <v>0.42090204856487301</v>
      </c>
      <c r="N5" s="7">
        <v>454.88545791028503</v>
      </c>
      <c r="O5" s="7">
        <v>14.259928540571901</v>
      </c>
      <c r="P5" s="7">
        <v>72.053500214850004</v>
      </c>
      <c r="Q5" s="7">
        <v>426.79399419131897</v>
      </c>
      <c r="R5" s="7">
        <v>3.7869699075460499</v>
      </c>
      <c r="S5" s="7">
        <v>9.29708596185818E-2</v>
      </c>
      <c r="T5" s="7">
        <v>519.55101807218102</v>
      </c>
      <c r="U5" s="7">
        <v>6.0450310927086504</v>
      </c>
      <c r="V5" s="7">
        <v>0</v>
      </c>
      <c r="W5" s="7">
        <v>463.11071511231398</v>
      </c>
      <c r="X5" s="7">
        <v>4.5295216517819101</v>
      </c>
      <c r="Y5" s="7">
        <v>3.29550576961603E-3</v>
      </c>
      <c r="Z5" s="7">
        <v>449.29210843408299</v>
      </c>
      <c r="AA5" s="7">
        <v>4.7115935409140102</v>
      </c>
      <c r="AB5" s="7">
        <v>1.8776178100109901E-2</v>
      </c>
      <c r="AC5" s="7">
        <v>466.88809290657798</v>
      </c>
      <c r="AD5" s="7">
        <v>4.2880487141827102</v>
      </c>
      <c r="AE5" s="7">
        <v>8.6870819127457706E-3</v>
      </c>
      <c r="AF5" s="7">
        <v>452.07539061453599</v>
      </c>
      <c r="AG5" s="7">
        <v>5.4971520126552598</v>
      </c>
      <c r="AH5" s="7">
        <v>9.1355203629610401E-2</v>
      </c>
      <c r="AI5" s="7">
        <v>441.60718938580601</v>
      </c>
      <c r="AJ5" s="7">
        <v>3.8112809101782998</v>
      </c>
      <c r="AK5" s="7">
        <v>5.2057602362356901E-3</v>
      </c>
      <c r="AL5" s="7">
        <v>455.46298539632198</v>
      </c>
      <c r="AM5" s="7">
        <v>3.8235750333339</v>
      </c>
      <c r="AN5" s="7">
        <v>6.6711191214024598E-3</v>
      </c>
      <c r="AO5" s="7">
        <v>453.12619162436903</v>
      </c>
      <c r="AP5" s="7">
        <v>3.9559667326739101</v>
      </c>
      <c r="AQ5" s="7">
        <v>5.2409426779563501E-3</v>
      </c>
      <c r="AR5" s="7">
        <v>434.505810612939</v>
      </c>
      <c r="AS5" s="7">
        <v>4.4657838363436602</v>
      </c>
      <c r="AT5" s="7">
        <v>3.5489154031954503E-2</v>
      </c>
      <c r="AU5" s="7">
        <v>456.04056498560698</v>
      </c>
      <c r="AV5" s="7">
        <v>5.2926528700690101</v>
      </c>
      <c r="AW5" s="7">
        <v>5.2232397832854598E-2</v>
      </c>
      <c r="AX5" s="7">
        <v>451.75481237032801</v>
      </c>
      <c r="AY5" s="7">
        <v>4.1766162214305496</v>
      </c>
      <c r="AZ5" s="7">
        <v>1.3090800928355999E-2</v>
      </c>
      <c r="BA5" s="7">
        <v>452.71669352594898</v>
      </c>
      <c r="BB5" s="7">
        <v>4.8697488935261299</v>
      </c>
      <c r="BC5" s="7">
        <v>3.3234422010728501E-2</v>
      </c>
      <c r="BD5" s="7">
        <v>439.179978341425</v>
      </c>
      <c r="BE5" s="7">
        <v>3.8185084037930399</v>
      </c>
      <c r="BF5" s="7">
        <v>7.3850513042802201E-3</v>
      </c>
      <c r="BG5" s="7">
        <v>439.32168488767297</v>
      </c>
      <c r="BH5" s="7">
        <v>4.3795001251619503</v>
      </c>
      <c r="BI5" s="7">
        <v>2.8496438252460499E-2</v>
      </c>
      <c r="BJ5" s="7">
        <v>451.77935764523198</v>
      </c>
      <c r="BK5" s="7">
        <v>4.2717924558990497</v>
      </c>
      <c r="BL5" s="7">
        <v>7.8825603464656897E-3</v>
      </c>
      <c r="BM5" s="7">
        <v>457.59714206084601</v>
      </c>
      <c r="BN5" s="7">
        <v>4.5056696628586996</v>
      </c>
      <c r="BO5" s="7">
        <v>1.03245195212866E-2</v>
      </c>
      <c r="BP5" s="7">
        <v>437.37225452483102</v>
      </c>
      <c r="BQ5" s="7">
        <v>4.3722357728024104</v>
      </c>
      <c r="BR5" s="7">
        <v>6.3267545451148998E-3</v>
      </c>
      <c r="BS5" s="7">
        <v>452.82895495000201</v>
      </c>
      <c r="BT5" s="7">
        <v>5.1976650308165402</v>
      </c>
      <c r="BU5" s="7">
        <v>2.8889672527645099E-2</v>
      </c>
      <c r="BV5" s="7">
        <v>444.00754464542803</v>
      </c>
      <c r="BW5" s="7">
        <v>4.8693808154779203</v>
      </c>
      <c r="BX5" s="7">
        <v>6.43495759386841E-3</v>
      </c>
      <c r="BY5" s="7">
        <v>440.37027103828001</v>
      </c>
      <c r="BZ5" s="7">
        <v>4.7769287287326998</v>
      </c>
      <c r="CA5" s="7">
        <v>3.6390814545674999E-2</v>
      </c>
      <c r="CB5" s="7">
        <v>452.16041877963801</v>
      </c>
      <c r="CC5" s="7">
        <v>6.1650175041293798</v>
      </c>
      <c r="CD5" s="7">
        <v>5.9263649779382798E-3</v>
      </c>
      <c r="CE5" s="7">
        <v>469.478103241339</v>
      </c>
      <c r="CF5" s="7">
        <v>4.8588775365828498</v>
      </c>
      <c r="CG5" s="7">
        <v>1.15719239159944E-2</v>
      </c>
    </row>
    <row r="6" spans="1:85" x14ac:dyDescent="0.2">
      <c r="A6" t="s">
        <v>128</v>
      </c>
      <c r="B6" s="7">
        <v>433.32376786300699</v>
      </c>
      <c r="C6" s="7">
        <v>3.4311560825944101</v>
      </c>
      <c r="D6" s="7">
        <v>8.1753493324303705E-2</v>
      </c>
      <c r="E6" s="7">
        <v>466.23438250810898</v>
      </c>
      <c r="F6" s="7">
        <v>3.7005842689460202</v>
      </c>
      <c r="G6" s="7">
        <v>4.0764955809812298</v>
      </c>
      <c r="H6" s="7">
        <v>457.06833062112503</v>
      </c>
      <c r="I6" s="7">
        <v>3.9899836853628901</v>
      </c>
      <c r="J6" s="7">
        <v>5.6036573843343797E-2</v>
      </c>
      <c r="K6" s="7">
        <v>452.93052156968702</v>
      </c>
      <c r="L6" s="7">
        <v>8.2008761809551398</v>
      </c>
      <c r="M6" s="7">
        <v>0.31681050666967803</v>
      </c>
      <c r="N6" s="7">
        <v>449.85771834244599</v>
      </c>
      <c r="O6" s="7">
        <v>10.7380995874534</v>
      </c>
      <c r="P6" s="7">
        <v>5.6594878915200102</v>
      </c>
      <c r="Q6" s="7">
        <v>425.28658826078401</v>
      </c>
      <c r="R6" s="7">
        <v>3.72815753916327</v>
      </c>
      <c r="S6" s="7">
        <v>0.111154916444988</v>
      </c>
      <c r="T6" s="7">
        <v>516.61041526188296</v>
      </c>
      <c r="U6" s="7">
        <v>6.0814356674588899</v>
      </c>
      <c r="V6" s="7">
        <v>1.03915270629531E-2</v>
      </c>
      <c r="W6" s="7">
        <v>461.19573164371599</v>
      </c>
      <c r="X6" s="7">
        <v>4.2601666341276596</v>
      </c>
      <c r="Y6" s="7">
        <v>4.8072808322678099E-3</v>
      </c>
      <c r="Z6" s="7">
        <v>446.878248980482</v>
      </c>
      <c r="AA6" s="7">
        <v>4.8156848152373604</v>
      </c>
      <c r="AB6" s="7">
        <v>1.7463854857186399E-2</v>
      </c>
      <c r="AC6" s="7">
        <v>465.74105368983999</v>
      </c>
      <c r="AD6" s="7">
        <v>5.1882527684259196</v>
      </c>
      <c r="AE6" s="7">
        <v>6.93806566356672E-3</v>
      </c>
      <c r="AF6" s="7">
        <v>454.08865991486903</v>
      </c>
      <c r="AG6" s="7">
        <v>7.07579109923494</v>
      </c>
      <c r="AH6" s="7">
        <v>0.12917971001845099</v>
      </c>
      <c r="AI6" s="7">
        <v>439.49519102906203</v>
      </c>
      <c r="AJ6" s="7">
        <v>4.5891055188707597</v>
      </c>
      <c r="AK6" s="7">
        <v>9.2436088223059407E-3</v>
      </c>
      <c r="AL6" s="7">
        <v>451.259626212851</v>
      </c>
      <c r="AM6" s="7">
        <v>4.8078602280145901</v>
      </c>
      <c r="AN6" s="7">
        <v>6.9278695810946799E-3</v>
      </c>
      <c r="AO6" s="7">
        <v>446.82466992667798</v>
      </c>
      <c r="AP6" s="7">
        <v>4.1863697429836897</v>
      </c>
      <c r="AQ6" s="7">
        <v>6.1328164903965404E-3</v>
      </c>
      <c r="AR6" s="7">
        <v>428.22604195625701</v>
      </c>
      <c r="AS6" s="7">
        <v>3.7569939431325401</v>
      </c>
      <c r="AT6" s="7">
        <v>7.5498221324219503E-2</v>
      </c>
      <c r="AU6" s="7">
        <v>453.07717326603802</v>
      </c>
      <c r="AV6" s="7">
        <v>4.9017659426640003</v>
      </c>
      <c r="AW6" s="7">
        <v>5.2803057624271697E-2</v>
      </c>
      <c r="AX6" s="7">
        <v>445.74170423685098</v>
      </c>
      <c r="AY6" s="7">
        <v>4.6654427309368103</v>
      </c>
      <c r="AZ6" s="7">
        <v>1.7425299897010402E-2</v>
      </c>
      <c r="BA6" s="7">
        <v>448.92529682380001</v>
      </c>
      <c r="BB6" s="7">
        <v>4.5839276292632203</v>
      </c>
      <c r="BC6" s="7">
        <v>4.36341600674559E-2</v>
      </c>
      <c r="BD6" s="7">
        <v>435.150591192852</v>
      </c>
      <c r="BE6" s="7">
        <v>4.5327014581622196</v>
      </c>
      <c r="BF6" s="7">
        <v>5.6579707902457404E-3</v>
      </c>
      <c r="BG6" s="7">
        <v>436.448189704806</v>
      </c>
      <c r="BH6" s="7">
        <v>4.9475414195396397</v>
      </c>
      <c r="BI6" s="7">
        <v>2.8751486442320701E-2</v>
      </c>
      <c r="BJ6" s="7">
        <v>447.66029387260397</v>
      </c>
      <c r="BK6" s="7">
        <v>5.0464215665562504</v>
      </c>
      <c r="BL6" s="7">
        <v>7.3038613744720498E-3</v>
      </c>
      <c r="BM6" s="7">
        <v>454.97796629554199</v>
      </c>
      <c r="BN6" s="7">
        <v>4.5812862882627003</v>
      </c>
      <c r="BO6" s="7">
        <v>2.2153240427255701E-2</v>
      </c>
      <c r="BP6" s="7">
        <v>433.23838907390001</v>
      </c>
      <c r="BQ6" s="7">
        <v>4.5038513036388004</v>
      </c>
      <c r="BR6" s="7">
        <v>8.2749641625518705E-3</v>
      </c>
      <c r="BS6" s="7">
        <v>447.80437353782099</v>
      </c>
      <c r="BT6" s="7">
        <v>4.7267258912633201</v>
      </c>
      <c r="BU6" s="7">
        <v>3.38062697733496E-2</v>
      </c>
      <c r="BV6" s="7">
        <v>436.99280151445799</v>
      </c>
      <c r="BW6" s="7">
        <v>4.8694245289948999</v>
      </c>
      <c r="BX6" s="7">
        <v>6.8821423844146997E-3</v>
      </c>
      <c r="BY6" s="7">
        <v>433.45677662164502</v>
      </c>
      <c r="BZ6" s="7">
        <v>5.0351828430319703</v>
      </c>
      <c r="CA6" s="7">
        <v>2.7790898249844601E-2</v>
      </c>
      <c r="CB6" s="7">
        <v>444.10637018406499</v>
      </c>
      <c r="CC6" s="7">
        <v>5.5826127989362098</v>
      </c>
      <c r="CD6" s="7">
        <v>1.2384473855609699E-2</v>
      </c>
      <c r="CE6" s="7">
        <v>457.88060310084302</v>
      </c>
      <c r="CF6" s="7">
        <v>5.2060913424679898</v>
      </c>
      <c r="CG6" s="7">
        <v>1.03918876878463E-2</v>
      </c>
    </row>
    <row r="7" spans="1:85" x14ac:dyDescent="0.2">
      <c r="A7" t="s">
        <v>129</v>
      </c>
      <c r="B7" s="7">
        <v>431.674338079883</v>
      </c>
      <c r="C7" s="7">
        <v>3.7020143650892998</v>
      </c>
      <c r="D7" s="7">
        <v>8.5374332130550595E-2</v>
      </c>
      <c r="E7" s="7">
        <v>463.44571839286101</v>
      </c>
      <c r="F7" s="7">
        <v>3.7228098697372198</v>
      </c>
      <c r="G7" s="7">
        <v>3.5292649441905701</v>
      </c>
      <c r="H7" s="7">
        <v>454.48148983078602</v>
      </c>
      <c r="I7" s="7">
        <v>4.2907133256075198</v>
      </c>
      <c r="J7" s="7">
        <v>4.58445105437328E-2</v>
      </c>
      <c r="K7" s="7">
        <v>454.72341495809098</v>
      </c>
      <c r="L7" s="7">
        <v>7.7822225270833298</v>
      </c>
      <c r="M7" s="7">
        <v>0.28913531706832402</v>
      </c>
      <c r="N7" s="7">
        <v>466.25143360050902</v>
      </c>
      <c r="O7" s="7">
        <v>10.5499573070131</v>
      </c>
      <c r="P7" s="7">
        <v>6.8080636599698403</v>
      </c>
      <c r="Q7" s="7">
        <v>426.77859628919498</v>
      </c>
      <c r="R7" s="7">
        <v>3.3351439239483698</v>
      </c>
      <c r="S7" s="7">
        <v>0.109805183129585</v>
      </c>
      <c r="T7" s="7">
        <v>514.37193319319795</v>
      </c>
      <c r="U7" s="7">
        <v>5.6135291560720004</v>
      </c>
      <c r="V7" s="7">
        <v>1.8121812490601401E-2</v>
      </c>
      <c r="W7" s="7">
        <v>461.78997102753499</v>
      </c>
      <c r="X7" s="7">
        <v>4.3453252854068998</v>
      </c>
      <c r="Y7" s="7">
        <v>4.5852308852657696E-3</v>
      </c>
      <c r="Z7" s="7">
        <v>447.30969615998902</v>
      </c>
      <c r="AA7" s="7">
        <v>5.0464242711125404</v>
      </c>
      <c r="AB7" s="7">
        <v>1.19021103789585E-2</v>
      </c>
      <c r="AC7" s="7">
        <v>463.68252341069802</v>
      </c>
      <c r="AD7" s="7">
        <v>4.9461347843496597</v>
      </c>
      <c r="AE7" s="7">
        <v>6.6340334591585602E-3</v>
      </c>
      <c r="AF7" s="7">
        <v>447.03497734003599</v>
      </c>
      <c r="AG7" s="7">
        <v>6.2670524430027896</v>
      </c>
      <c r="AH7" s="7">
        <v>7.1608774632461097E-2</v>
      </c>
      <c r="AI7" s="7">
        <v>437.978803924148</v>
      </c>
      <c r="AJ7" s="7">
        <v>5.0988817905137704</v>
      </c>
      <c r="AK7" s="7">
        <v>1.0908874384561101E-2</v>
      </c>
      <c r="AL7" s="7">
        <v>451.671957559899</v>
      </c>
      <c r="AM7" s="7">
        <v>4.47963199018624</v>
      </c>
      <c r="AN7" s="7">
        <v>5.8384970142407004E-3</v>
      </c>
      <c r="AO7" s="7">
        <v>446.71185767418501</v>
      </c>
      <c r="AP7" s="7">
        <v>4.1432750459428496</v>
      </c>
      <c r="AQ7" s="7">
        <v>6.2575213538609304E-3</v>
      </c>
      <c r="AR7" s="7">
        <v>429.86114417090101</v>
      </c>
      <c r="AS7" s="7">
        <v>4.4010714628133201</v>
      </c>
      <c r="AT7" s="7">
        <v>4.0868952864122898E-2</v>
      </c>
      <c r="AU7" s="7">
        <v>452.38663024094598</v>
      </c>
      <c r="AV7" s="7">
        <v>4.86669850800667</v>
      </c>
      <c r="AW7" s="7">
        <v>3.4417604983461199E-2</v>
      </c>
      <c r="AX7" s="7">
        <v>447.02595038770301</v>
      </c>
      <c r="AY7" s="7">
        <v>4.3644760282982702</v>
      </c>
      <c r="AZ7" s="7">
        <v>1.4062357771788899E-2</v>
      </c>
      <c r="BA7" s="7">
        <v>447.57233451917199</v>
      </c>
      <c r="BB7" s="7">
        <v>4.8139757024447603</v>
      </c>
      <c r="BC7" s="7">
        <v>4.3349940571502897E-2</v>
      </c>
      <c r="BD7" s="7">
        <v>436.496869421893</v>
      </c>
      <c r="BE7" s="7">
        <v>3.8212222336397299</v>
      </c>
      <c r="BF7" s="7">
        <v>4.7113230303743297E-3</v>
      </c>
      <c r="BG7" s="7">
        <v>437.09356554425898</v>
      </c>
      <c r="BH7" s="7">
        <v>4.1676196888649102</v>
      </c>
      <c r="BI7" s="7">
        <v>2.8648600686571199E-2</v>
      </c>
      <c r="BJ7" s="7">
        <v>448.765470693341</v>
      </c>
      <c r="BK7" s="7">
        <v>4.9549153082619597</v>
      </c>
      <c r="BL7" s="7">
        <v>6.3393255307641798E-3</v>
      </c>
      <c r="BM7" s="7">
        <v>452.965392320067</v>
      </c>
      <c r="BN7" s="7">
        <v>5.8470921210207401</v>
      </c>
      <c r="BO7" s="7">
        <v>2.5709847366902301E-2</v>
      </c>
      <c r="BP7" s="7">
        <v>435.10510787967098</v>
      </c>
      <c r="BQ7" s="7">
        <v>4.5820778022272002</v>
      </c>
      <c r="BR7" s="7">
        <v>9.43775875181487E-3</v>
      </c>
      <c r="BS7" s="7">
        <v>450.83646412239898</v>
      </c>
      <c r="BT7" s="7">
        <v>5.2549704102986201</v>
      </c>
      <c r="BU7" s="7">
        <v>3.7445171396471598E-2</v>
      </c>
      <c r="BV7" s="7">
        <v>438.495598652929</v>
      </c>
      <c r="BW7" s="7">
        <v>4.6435643313840904</v>
      </c>
      <c r="BX7" s="7">
        <v>7.5391802284969604E-3</v>
      </c>
      <c r="BY7" s="7">
        <v>435.52161013996403</v>
      </c>
      <c r="BZ7" s="7">
        <v>4.8914830748475699</v>
      </c>
      <c r="CA7" s="7">
        <v>2.74036008834832E-2</v>
      </c>
      <c r="CB7" s="7">
        <v>446.11833882471097</v>
      </c>
      <c r="CC7" s="7">
        <v>5.9637906894971504</v>
      </c>
      <c r="CD7" s="7">
        <v>9.4445325612533999E-3</v>
      </c>
      <c r="CE7" s="7">
        <v>460.88289643046897</v>
      </c>
      <c r="CF7" s="7">
        <v>5.4307444488835399</v>
      </c>
      <c r="CG7" s="7">
        <v>1.21476775790964E-2</v>
      </c>
    </row>
    <row r="8" spans="1:85" x14ac:dyDescent="0.2">
      <c r="A8" t="s">
        <v>130</v>
      </c>
      <c r="B8" s="7">
        <v>431.139163567499</v>
      </c>
      <c r="C8" s="7">
        <v>3.81411706285171</v>
      </c>
      <c r="D8" s="7">
        <v>8.5224649203558697E-2</v>
      </c>
      <c r="E8" s="7">
        <v>462.37949256314698</v>
      </c>
      <c r="F8" s="7">
        <v>3.9778181344091799</v>
      </c>
      <c r="G8" s="7">
        <v>3.6458393770463502</v>
      </c>
      <c r="H8" s="7">
        <v>453.55242708943899</v>
      </c>
      <c r="I8" s="7">
        <v>3.7858765861496599</v>
      </c>
      <c r="J8" s="7">
        <v>5.5740697306643702E-2</v>
      </c>
      <c r="K8" s="7">
        <v>448.40833716184102</v>
      </c>
      <c r="L8" s="7">
        <v>7.6662907371731599</v>
      </c>
      <c r="M8" s="7">
        <v>0.33007645369119298</v>
      </c>
      <c r="N8" s="7">
        <v>457.80924436196602</v>
      </c>
      <c r="O8" s="7">
        <v>13.6132039369159</v>
      </c>
      <c r="P8" s="7">
        <v>5.1681338965256902</v>
      </c>
      <c r="Q8" s="7">
        <v>424.92886188271098</v>
      </c>
      <c r="R8" s="7">
        <v>3.0214312772959002</v>
      </c>
      <c r="S8" s="7">
        <v>8.4101197789824902E-2</v>
      </c>
      <c r="T8" s="7">
        <v>515.32014362136704</v>
      </c>
      <c r="U8" s="7">
        <v>4.6861843301302102</v>
      </c>
      <c r="V8" s="7">
        <v>5.7583836793086802E-3</v>
      </c>
      <c r="W8" s="7">
        <v>462.93297249765902</v>
      </c>
      <c r="X8" s="7">
        <v>3.6130894193383201</v>
      </c>
      <c r="Y8" s="7">
        <v>6.0241059777540601E-3</v>
      </c>
      <c r="Z8" s="7">
        <v>449.68660254725398</v>
      </c>
      <c r="AA8" s="7">
        <v>4.3539305488123201</v>
      </c>
      <c r="AB8" s="7">
        <v>9.68112547428647E-3</v>
      </c>
      <c r="AC8" s="7">
        <v>465.48459088923101</v>
      </c>
      <c r="AD8" s="7">
        <v>5.1313067390127998</v>
      </c>
      <c r="AE8" s="7">
        <v>5.0589912498464496E-3</v>
      </c>
      <c r="AF8" s="7">
        <v>454.849605248903</v>
      </c>
      <c r="AG8" s="7">
        <v>5.3061015027097298</v>
      </c>
      <c r="AH8" s="7">
        <v>4.1689176620363401E-2</v>
      </c>
      <c r="AI8" s="7">
        <v>442.34960035767602</v>
      </c>
      <c r="AJ8" s="7">
        <v>4.0102477302519501</v>
      </c>
      <c r="AK8" s="7">
        <v>6.9299784013878698E-3</v>
      </c>
      <c r="AL8" s="7">
        <v>455.79782543107501</v>
      </c>
      <c r="AM8" s="7">
        <v>4.54516499639894</v>
      </c>
      <c r="AN8" s="7">
        <v>5.1211301975400804E-3</v>
      </c>
      <c r="AO8" s="7">
        <v>450.12944061413998</v>
      </c>
      <c r="AP8" s="7">
        <v>3.73855968134776</v>
      </c>
      <c r="AQ8" s="7">
        <v>4.6172021028513801E-3</v>
      </c>
      <c r="AR8" s="7">
        <v>431.61766795385302</v>
      </c>
      <c r="AS8" s="7">
        <v>3.7744644350575198</v>
      </c>
      <c r="AT8" s="7">
        <v>3.9137862263883598E-2</v>
      </c>
      <c r="AU8" s="7">
        <v>453.36334363352699</v>
      </c>
      <c r="AV8" s="7">
        <v>4.9608496617911602</v>
      </c>
      <c r="AW8" s="7">
        <v>4.2379439255166497E-2</v>
      </c>
      <c r="AX8" s="7">
        <v>447.96092395805499</v>
      </c>
      <c r="AY8" s="7">
        <v>4.2980166709171197</v>
      </c>
      <c r="AZ8" s="7">
        <v>8.4654412941476097E-3</v>
      </c>
      <c r="BA8" s="7">
        <v>450.34004909135001</v>
      </c>
      <c r="BB8" s="7">
        <v>3.9801318355206101</v>
      </c>
      <c r="BC8" s="7">
        <v>4.7135292374324997E-2</v>
      </c>
      <c r="BD8" s="7">
        <v>439.15078790284599</v>
      </c>
      <c r="BE8" s="7">
        <v>3.56034876186233</v>
      </c>
      <c r="BF8" s="7">
        <v>4.7527366888572E-3</v>
      </c>
      <c r="BG8" s="7">
        <v>437.31215357109198</v>
      </c>
      <c r="BH8" s="7">
        <v>4.2266674275309501</v>
      </c>
      <c r="BI8" s="7">
        <v>2.2716708178558299E-2</v>
      </c>
      <c r="BJ8" s="7">
        <v>450.37501086543801</v>
      </c>
      <c r="BK8" s="7">
        <v>4.1032236256628698</v>
      </c>
      <c r="BL8" s="7">
        <v>9.4060353836392108E-3</v>
      </c>
      <c r="BM8" s="7">
        <v>456.86696979163202</v>
      </c>
      <c r="BN8" s="7">
        <v>4.4553076083734098</v>
      </c>
      <c r="BO8" s="7">
        <v>2.8278740571253898E-2</v>
      </c>
      <c r="BP8" s="7">
        <v>436.422706168405</v>
      </c>
      <c r="BQ8" s="7">
        <v>4.2961060764319701</v>
      </c>
      <c r="BR8" s="7">
        <v>4.8912834917626E-3</v>
      </c>
      <c r="BS8" s="7">
        <v>451.12463391702403</v>
      </c>
      <c r="BT8" s="7">
        <v>4.2386954939222097</v>
      </c>
      <c r="BU8" s="7">
        <v>3.5324721681903599E-2</v>
      </c>
      <c r="BV8" s="7">
        <v>441.18566491271702</v>
      </c>
      <c r="BW8" s="7">
        <v>3.8982551958607301</v>
      </c>
      <c r="BX8" s="7">
        <v>7.5058010003445797E-3</v>
      </c>
      <c r="BY8" s="7">
        <v>435.73553333088699</v>
      </c>
      <c r="BZ8" s="7">
        <v>4.96663597498417</v>
      </c>
      <c r="CA8" s="7">
        <v>3.5119842596974198E-2</v>
      </c>
      <c r="CB8" s="7">
        <v>447.401057080665</v>
      </c>
      <c r="CC8" s="7">
        <v>5.4660701542174204</v>
      </c>
      <c r="CD8" s="7">
        <v>8.1977941297295895E-3</v>
      </c>
      <c r="CE8" s="7">
        <v>465.161989720034</v>
      </c>
      <c r="CF8" s="7">
        <v>5.0204938152800898</v>
      </c>
      <c r="CG8" s="7">
        <v>1.7999695091030402E-2</v>
      </c>
    </row>
    <row r="9" spans="1:85" s="2" customFormat="1" x14ac:dyDescent="0.2">
      <c r="A9" s="2" t="s">
        <v>131</v>
      </c>
      <c r="B9" s="8">
        <v>432</v>
      </c>
      <c r="C9" s="8">
        <v>29</v>
      </c>
      <c r="D9" s="8"/>
      <c r="E9" s="8">
        <v>464</v>
      </c>
      <c r="F9" s="8">
        <v>21</v>
      </c>
      <c r="G9" s="8"/>
      <c r="H9" s="8">
        <v>455</v>
      </c>
      <c r="I9" s="8">
        <v>10</v>
      </c>
      <c r="J9" s="8"/>
      <c r="K9" s="8">
        <v>452</v>
      </c>
      <c r="L9" s="8">
        <v>10</v>
      </c>
      <c r="M9" s="8"/>
      <c r="N9" s="8">
        <v>458</v>
      </c>
      <c r="O9" s="8">
        <v>9</v>
      </c>
      <c r="P9" s="8"/>
      <c r="Q9" s="8">
        <v>425.7</v>
      </c>
      <c r="R9" s="8">
        <v>1</v>
      </c>
      <c r="S9" s="8"/>
      <c r="T9" s="8">
        <v>515.5</v>
      </c>
      <c r="U9" s="8">
        <v>1</v>
      </c>
      <c r="V9" s="8"/>
      <c r="W9" s="8">
        <v>462</v>
      </c>
      <c r="X9" s="8">
        <v>11</v>
      </c>
      <c r="Y9" s="8"/>
      <c r="Z9" s="8">
        <v>448</v>
      </c>
      <c r="AA9" s="8">
        <v>9</v>
      </c>
      <c r="AB9" s="8"/>
      <c r="AC9" s="8">
        <v>465</v>
      </c>
      <c r="AD9" s="8">
        <v>34</v>
      </c>
      <c r="AE9" s="8"/>
      <c r="AF9" s="8">
        <v>452</v>
      </c>
      <c r="AG9" s="8">
        <v>9</v>
      </c>
      <c r="AH9" s="8"/>
      <c r="AI9" s="8">
        <v>440</v>
      </c>
      <c r="AJ9" s="8">
        <v>10</v>
      </c>
      <c r="AK9" s="8"/>
      <c r="AL9" s="8">
        <v>453</v>
      </c>
      <c r="AM9" s="8">
        <v>8</v>
      </c>
      <c r="AN9" s="8"/>
      <c r="AO9" s="8">
        <v>448</v>
      </c>
      <c r="AP9" s="8">
        <v>7</v>
      </c>
      <c r="AQ9" s="8"/>
      <c r="AR9" s="8">
        <v>430</v>
      </c>
      <c r="AS9" s="8">
        <v>8</v>
      </c>
      <c r="AT9" s="8"/>
      <c r="AU9" s="8">
        <v>453</v>
      </c>
      <c r="AV9" s="8">
        <v>11</v>
      </c>
      <c r="AW9" s="8"/>
      <c r="AX9" s="8">
        <v>447</v>
      </c>
      <c r="AY9" s="8">
        <v>12</v>
      </c>
      <c r="AZ9" s="8"/>
      <c r="BA9" s="8">
        <v>449</v>
      </c>
      <c r="BB9" s="8">
        <v>12</v>
      </c>
      <c r="BC9" s="8"/>
      <c r="BD9" s="8">
        <v>437</v>
      </c>
      <c r="BE9" s="8">
        <v>9</v>
      </c>
      <c r="BF9" s="8"/>
      <c r="BG9" s="8">
        <v>437</v>
      </c>
      <c r="BH9" s="8">
        <v>11</v>
      </c>
      <c r="BI9" s="8"/>
      <c r="BJ9" s="8">
        <v>449</v>
      </c>
      <c r="BK9" s="8">
        <v>12</v>
      </c>
      <c r="BL9" s="8"/>
      <c r="BM9" s="8">
        <v>455</v>
      </c>
      <c r="BN9" s="8">
        <v>14</v>
      </c>
      <c r="BO9" s="8"/>
      <c r="BP9" s="8">
        <v>435</v>
      </c>
      <c r="BQ9" s="8">
        <v>10</v>
      </c>
      <c r="BR9" s="8"/>
      <c r="BS9" s="8">
        <v>450</v>
      </c>
      <c r="BT9" s="8">
        <v>9</v>
      </c>
      <c r="BU9" s="8"/>
      <c r="BV9" s="8">
        <v>439</v>
      </c>
      <c r="BW9" s="8">
        <v>8</v>
      </c>
      <c r="BX9" s="8"/>
      <c r="BY9" s="8">
        <v>435</v>
      </c>
      <c r="BZ9" s="8">
        <v>12</v>
      </c>
      <c r="CA9" s="8"/>
      <c r="CB9" s="8">
        <v>446</v>
      </c>
      <c r="CC9" s="8">
        <v>33</v>
      </c>
      <c r="CD9" s="8"/>
      <c r="CE9" s="8">
        <v>461.5</v>
      </c>
      <c r="CF9" s="8">
        <v>1</v>
      </c>
      <c r="CG9" s="8"/>
    </row>
    <row r="11" spans="1:85" s="1" customFormat="1" x14ac:dyDescent="0.2">
      <c r="A11" s="1" t="s">
        <v>132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</row>
    <row r="12" spans="1:85" x14ac:dyDescent="0.2">
      <c r="A12" t="s">
        <v>133</v>
      </c>
      <c r="B12" s="7">
        <v>56.5941315364974</v>
      </c>
      <c r="C12" s="7">
        <v>0.83466712654296504</v>
      </c>
      <c r="D12" s="7">
        <v>9.7550048770612199E-2</v>
      </c>
      <c r="E12" s="7">
        <v>58.206899079225401</v>
      </c>
      <c r="F12" s="7">
        <v>3.5873647450278399</v>
      </c>
      <c r="G12" s="7">
        <v>3.7997202596542601</v>
      </c>
      <c r="H12" s="7">
        <v>40.8808425458652</v>
      </c>
      <c r="I12" s="7">
        <v>0.51190437596339899</v>
      </c>
      <c r="J12" s="7">
        <v>9.0165486412612406E-2</v>
      </c>
      <c r="K12" s="7">
        <v>40.996863920110101</v>
      </c>
      <c r="L12" s="7">
        <v>2.0384525505955802</v>
      </c>
      <c r="M12" s="7">
        <v>0.52032171735524901</v>
      </c>
      <c r="N12" s="7">
        <v>92.732409468172904</v>
      </c>
      <c r="O12" s="7">
        <v>6.26760370589008</v>
      </c>
      <c r="P12" s="7">
        <v>7.7695408316975403</v>
      </c>
      <c r="Q12" s="7">
        <v>31.349653448482002</v>
      </c>
      <c r="R12" s="7">
        <v>0.55838814605113496</v>
      </c>
      <c r="S12" s="7">
        <v>0.120711299284644</v>
      </c>
      <c r="T12" s="7">
        <v>79.779103545311102</v>
      </c>
      <c r="U12" s="7">
        <v>1.2363332199035599</v>
      </c>
      <c r="V12" s="7">
        <v>0</v>
      </c>
      <c r="W12" s="7">
        <v>39.0231666160103</v>
      </c>
      <c r="X12" s="7">
        <v>0.43928430038927202</v>
      </c>
      <c r="Y12" s="7">
        <v>6.4054159429798802E-3</v>
      </c>
      <c r="Z12" s="7">
        <v>38.5383400906845</v>
      </c>
      <c r="AA12" s="7">
        <v>0.64672201962454601</v>
      </c>
      <c r="AB12" s="7">
        <v>3.9300669818445003E-2</v>
      </c>
      <c r="AC12" s="7">
        <v>38.487287243624998</v>
      </c>
      <c r="AD12" s="7">
        <v>0.47073420638263302</v>
      </c>
      <c r="AE12" s="7">
        <v>8.7923280251432992E-3</v>
      </c>
      <c r="AF12" s="7">
        <v>39.601431702507497</v>
      </c>
      <c r="AG12" s="7">
        <v>1.41101687410025</v>
      </c>
      <c r="AH12" s="7">
        <v>0.117130897534621</v>
      </c>
      <c r="AI12" s="7">
        <v>36.437481589344898</v>
      </c>
      <c r="AJ12" s="7">
        <v>0.46916925241468499</v>
      </c>
      <c r="AK12" s="7">
        <v>6.2260306905001801E-3</v>
      </c>
      <c r="AL12" s="7">
        <v>38.786056772575101</v>
      </c>
      <c r="AM12" s="7">
        <v>0.47374674564779901</v>
      </c>
      <c r="AN12" s="7">
        <v>7.9914565917569604E-3</v>
      </c>
      <c r="AO12" s="7">
        <v>38.254893566232496</v>
      </c>
      <c r="AP12" s="7">
        <v>0.40429487192355601</v>
      </c>
      <c r="AQ12" s="7">
        <v>4.6477805515792196E-3</v>
      </c>
      <c r="AR12" s="7">
        <v>35.773938402061901</v>
      </c>
      <c r="AS12" s="7">
        <v>0.776493989148062</v>
      </c>
      <c r="AT12" s="7">
        <v>6.3604915986977401E-2</v>
      </c>
      <c r="AU12" s="7">
        <v>38.306511355913898</v>
      </c>
      <c r="AV12" s="7">
        <v>0.72477680674598399</v>
      </c>
      <c r="AW12" s="7">
        <v>6.1449221389290501E-2</v>
      </c>
      <c r="AX12" s="7">
        <v>35.957106521685802</v>
      </c>
      <c r="AY12" s="7">
        <v>0.47880716390348899</v>
      </c>
      <c r="AZ12" s="7">
        <v>1.48729279056318E-2</v>
      </c>
      <c r="BA12" s="7">
        <v>38.680214053794501</v>
      </c>
      <c r="BB12" s="7">
        <v>0.73137394394886601</v>
      </c>
      <c r="BC12" s="7">
        <v>5.4925921668927902E-2</v>
      </c>
      <c r="BD12" s="7">
        <v>37.801623168159502</v>
      </c>
      <c r="BE12" s="7">
        <v>0.41733385424910802</v>
      </c>
      <c r="BF12" s="7">
        <v>1.1639608951728501E-2</v>
      </c>
      <c r="BG12" s="7">
        <v>36.624851666669102</v>
      </c>
      <c r="BH12" s="7">
        <v>0.64921815564877094</v>
      </c>
      <c r="BI12" s="7">
        <v>3.4339784691539997E-2</v>
      </c>
      <c r="BJ12" s="7">
        <v>38.797083949675198</v>
      </c>
      <c r="BK12" s="7">
        <v>0.380138787570313</v>
      </c>
      <c r="BL12" s="7">
        <v>9.9771890014458096E-3</v>
      </c>
      <c r="BM12" s="7">
        <v>39.532190147138799</v>
      </c>
      <c r="BN12" s="7">
        <v>0.56225017642681396</v>
      </c>
      <c r="BO12" s="7">
        <v>2.0068846888298499E-2</v>
      </c>
      <c r="BP12" s="7">
        <v>37.748173175572397</v>
      </c>
      <c r="BQ12" s="7">
        <v>0.49455083489600399</v>
      </c>
      <c r="BR12" s="7">
        <v>1.02541079685502E-2</v>
      </c>
      <c r="BS12" s="7">
        <v>39.624154970288501</v>
      </c>
      <c r="BT12" s="7">
        <v>0.64854474306710996</v>
      </c>
      <c r="BU12" s="7">
        <v>3.4627962256924903E-2</v>
      </c>
      <c r="BV12" s="7">
        <v>37.211862796196399</v>
      </c>
      <c r="BW12" s="7">
        <v>0.46189172283963198</v>
      </c>
      <c r="BX12" s="7">
        <v>6.9056005388254396E-3</v>
      </c>
      <c r="BY12" s="7">
        <v>38.228845489473201</v>
      </c>
      <c r="BZ12" s="7">
        <v>0.69506706994380696</v>
      </c>
      <c r="CA12" s="7">
        <v>4.9862082871893303E-2</v>
      </c>
      <c r="CB12" s="7">
        <v>38.196825880074201</v>
      </c>
      <c r="CC12" s="7">
        <v>0.56091960987669898</v>
      </c>
      <c r="CD12" s="7">
        <v>8.5503236014619899E-3</v>
      </c>
      <c r="CE12" s="7">
        <v>38.195032262956801</v>
      </c>
      <c r="CF12" s="7">
        <v>0.55692922708358705</v>
      </c>
      <c r="CG12" s="7">
        <v>2.28574014195842E-2</v>
      </c>
    </row>
    <row r="13" spans="1:85" x14ac:dyDescent="0.2">
      <c r="A13" t="s">
        <v>134</v>
      </c>
      <c r="B13" s="7">
        <v>57.015399512808699</v>
      </c>
      <c r="C13" s="7">
        <v>0.77687489903941997</v>
      </c>
      <c r="D13" s="7">
        <v>9.2668960816947907E-2</v>
      </c>
      <c r="E13" s="7">
        <v>54.666718082805097</v>
      </c>
      <c r="F13" s="7">
        <v>2.6778187335469199</v>
      </c>
      <c r="G13" s="7">
        <v>3.1142617692045702</v>
      </c>
      <c r="H13" s="7">
        <v>40.785154616141298</v>
      </c>
      <c r="I13" s="7">
        <v>0.60669321442108803</v>
      </c>
      <c r="J13" s="7">
        <v>5.83989767584163E-2</v>
      </c>
      <c r="K13" s="7">
        <v>40.871327071986002</v>
      </c>
      <c r="L13" s="7">
        <v>2.0169961094172302</v>
      </c>
      <c r="M13" s="7">
        <v>0.400486665719056</v>
      </c>
      <c r="N13" s="7">
        <v>90.376081084553405</v>
      </c>
      <c r="O13" s="7">
        <v>7.5254558010202102</v>
      </c>
      <c r="P13" s="7">
        <v>6.38686617896093</v>
      </c>
      <c r="Q13" s="7">
        <v>32.029374820622898</v>
      </c>
      <c r="R13" s="7">
        <v>0.57623288984846899</v>
      </c>
      <c r="S13" s="7">
        <v>7.6185727764248895E-2</v>
      </c>
      <c r="T13" s="7">
        <v>79.762523669472301</v>
      </c>
      <c r="U13" s="7">
        <v>0.98383487467307495</v>
      </c>
      <c r="V13" s="7">
        <v>1.31394871306192E-2</v>
      </c>
      <c r="W13" s="7">
        <v>39.674045574805803</v>
      </c>
      <c r="X13" s="7">
        <v>0.39363404787651102</v>
      </c>
      <c r="Y13" s="7">
        <v>4.4002886679086403E-3</v>
      </c>
      <c r="Z13" s="7">
        <v>39.738668305490897</v>
      </c>
      <c r="AA13" s="7">
        <v>0.71285232029326095</v>
      </c>
      <c r="AB13" s="7">
        <v>1.1352120477673601E-2</v>
      </c>
      <c r="AC13" s="7">
        <v>39.317320663802697</v>
      </c>
      <c r="AD13" s="7">
        <v>0.51385342466736605</v>
      </c>
      <c r="AE13" s="7">
        <v>8.2194547817957507E-3</v>
      </c>
      <c r="AF13" s="7">
        <v>41.165753193414801</v>
      </c>
      <c r="AG13" s="7">
        <v>1.38648684673558</v>
      </c>
      <c r="AH13" s="7">
        <v>0.11049177994148</v>
      </c>
      <c r="AI13" s="7">
        <v>37.285167737684198</v>
      </c>
      <c r="AJ13" s="7">
        <v>0.41089137183505797</v>
      </c>
      <c r="AK13" s="7">
        <v>4.7236866451034303E-3</v>
      </c>
      <c r="AL13" s="7">
        <v>39.314303881919002</v>
      </c>
      <c r="AM13" s="7">
        <v>0.43692887504604899</v>
      </c>
      <c r="AN13" s="7">
        <v>7.35405024224555E-3</v>
      </c>
      <c r="AO13" s="7">
        <v>38.892410886402402</v>
      </c>
      <c r="AP13" s="7">
        <v>0.40761313279045602</v>
      </c>
      <c r="AQ13" s="7">
        <v>4.8743717296147598E-3</v>
      </c>
      <c r="AR13" s="7">
        <v>36.514060472201201</v>
      </c>
      <c r="AS13" s="7">
        <v>0.54151998631058296</v>
      </c>
      <c r="AT13" s="7">
        <v>3.3260662517176701E-2</v>
      </c>
      <c r="AU13" s="7">
        <v>39.447220035758903</v>
      </c>
      <c r="AV13" s="7">
        <v>0.68512028048228801</v>
      </c>
      <c r="AW13" s="7">
        <v>5.7345964467095403E-2</v>
      </c>
      <c r="AX13" s="7">
        <v>36.521386360747002</v>
      </c>
      <c r="AY13" s="7">
        <v>0.432342981638489</v>
      </c>
      <c r="AZ13" s="7">
        <v>9.9082952720402108E-3</v>
      </c>
      <c r="BA13" s="7">
        <v>39.819439768206898</v>
      </c>
      <c r="BB13" s="7">
        <v>0.749846657563077</v>
      </c>
      <c r="BC13" s="7">
        <v>5.0252406768250997E-2</v>
      </c>
      <c r="BD13" s="7">
        <v>38.459975929481502</v>
      </c>
      <c r="BE13" s="7">
        <v>0.36431389289041</v>
      </c>
      <c r="BF13" s="7">
        <v>6.9223626296510202E-3</v>
      </c>
      <c r="BG13" s="7">
        <v>36.914521835791597</v>
      </c>
      <c r="BH13" s="7">
        <v>0.67595036381446805</v>
      </c>
      <c r="BI13" s="7">
        <v>3.1608379500835997E-2</v>
      </c>
      <c r="BJ13" s="7">
        <v>39.643437003687303</v>
      </c>
      <c r="BK13" s="7">
        <v>0.481979729618571</v>
      </c>
      <c r="BL13" s="7">
        <v>6.4011456686826201E-3</v>
      </c>
      <c r="BM13" s="7">
        <v>39.843363115683097</v>
      </c>
      <c r="BN13" s="7">
        <v>0.615494405625992</v>
      </c>
      <c r="BO13" s="7">
        <v>2.5373609317264401E-2</v>
      </c>
      <c r="BP13" s="7">
        <v>38.328946298865901</v>
      </c>
      <c r="BQ13" s="7">
        <v>0.41546907510303299</v>
      </c>
      <c r="BR13" s="7">
        <v>6.7645381382907301E-3</v>
      </c>
      <c r="BS13" s="7">
        <v>40.137602345990203</v>
      </c>
      <c r="BT13" s="7">
        <v>0.70540861862558202</v>
      </c>
      <c r="BU13" s="7">
        <v>4.0277874462490301E-2</v>
      </c>
      <c r="BV13" s="7">
        <v>38.230349325437999</v>
      </c>
      <c r="BW13" s="7">
        <v>0.42784849429997901</v>
      </c>
      <c r="BX13" s="7">
        <v>5.23996454086383E-3</v>
      </c>
      <c r="BY13" s="7">
        <v>38.384861289800902</v>
      </c>
      <c r="BZ13" s="7">
        <v>0.635806058613127</v>
      </c>
      <c r="CA13" s="7">
        <v>2.9961715093533899E-2</v>
      </c>
      <c r="CB13" s="7">
        <v>38.638250550982001</v>
      </c>
      <c r="CC13" s="7">
        <v>0.56501986785615699</v>
      </c>
      <c r="CD13" s="7">
        <v>6.2084886040010799E-3</v>
      </c>
      <c r="CE13" s="7">
        <v>39.129203475138503</v>
      </c>
      <c r="CF13" s="7">
        <v>0.54840142893950194</v>
      </c>
      <c r="CG13" s="7">
        <v>1.4843492668491901E-2</v>
      </c>
    </row>
    <row r="14" spans="1:85" x14ac:dyDescent="0.2">
      <c r="A14" t="s">
        <v>135</v>
      </c>
      <c r="B14" s="7">
        <v>56.463526227054899</v>
      </c>
      <c r="C14" s="7">
        <v>0.73214953213141198</v>
      </c>
      <c r="D14" s="7">
        <v>6.9645767175757697E-2</v>
      </c>
      <c r="E14" s="7">
        <v>54.717329894522599</v>
      </c>
      <c r="F14" s="7">
        <v>1.9415485325700601</v>
      </c>
      <c r="G14" s="7">
        <v>2.7556704518548898</v>
      </c>
      <c r="H14" s="7">
        <v>41.2375697008546</v>
      </c>
      <c r="I14" s="7">
        <v>0.65837718636949405</v>
      </c>
      <c r="J14" s="7">
        <v>4.84161001549634E-2</v>
      </c>
      <c r="K14" s="7">
        <v>42.179109137310299</v>
      </c>
      <c r="L14" s="7">
        <v>1.7985543185137001</v>
      </c>
      <c r="M14" s="7">
        <v>0.22738920945781099</v>
      </c>
      <c r="N14" s="7">
        <v>91.544767361969903</v>
      </c>
      <c r="O14" s="7">
        <v>7.3989175544520602</v>
      </c>
      <c r="P14" s="7">
        <v>5.1171698613501198</v>
      </c>
      <c r="Q14" s="7">
        <v>32.192756310702997</v>
      </c>
      <c r="R14" s="7">
        <v>0.51941540788979501</v>
      </c>
      <c r="S14" s="7">
        <v>6.1576239389039902E-2</v>
      </c>
      <c r="T14" s="7">
        <v>80.333399709436193</v>
      </c>
      <c r="U14" s="7">
        <v>0.90040034747058295</v>
      </c>
      <c r="V14" s="7">
        <v>8.7267395349130607E-3</v>
      </c>
      <c r="W14" s="7">
        <v>38.818398025617498</v>
      </c>
      <c r="X14" s="7">
        <v>0.48506926330627897</v>
      </c>
      <c r="Y14" s="7">
        <v>4.4916115923183397E-3</v>
      </c>
      <c r="Z14" s="7">
        <v>38.921731527827902</v>
      </c>
      <c r="AA14" s="7">
        <v>0.69333376349302001</v>
      </c>
      <c r="AB14" s="7">
        <v>1.33710070846283E-2</v>
      </c>
      <c r="AC14" s="7">
        <v>39.112242607369701</v>
      </c>
      <c r="AD14" s="7">
        <v>0.39816100665265503</v>
      </c>
      <c r="AE14" s="7">
        <v>7.7251106935710603E-3</v>
      </c>
      <c r="AF14" s="7">
        <v>40.633011438826898</v>
      </c>
      <c r="AG14" s="7">
        <v>1.2301223803202099</v>
      </c>
      <c r="AH14" s="7">
        <v>0.105405343161035</v>
      </c>
      <c r="AI14" s="7">
        <v>36.997805713879302</v>
      </c>
      <c r="AJ14" s="7">
        <v>0.395341641400764</v>
      </c>
      <c r="AK14" s="7">
        <v>4.4950558466482198E-3</v>
      </c>
      <c r="AL14" s="7">
        <v>39.234661197034796</v>
      </c>
      <c r="AM14" s="7">
        <v>0.46025973323914698</v>
      </c>
      <c r="AN14" s="7">
        <v>4.0532057537608799E-3</v>
      </c>
      <c r="AO14" s="7">
        <v>39.184112485281197</v>
      </c>
      <c r="AP14" s="7">
        <v>0.45215150812337801</v>
      </c>
      <c r="AQ14" s="7">
        <v>4.9868208695081802E-3</v>
      </c>
      <c r="AR14" s="7">
        <v>37.098980822928198</v>
      </c>
      <c r="AS14" s="7">
        <v>0.77861007198518595</v>
      </c>
      <c r="AT14" s="7">
        <v>3.8395354241230001E-2</v>
      </c>
      <c r="AU14" s="7">
        <v>39.2362003751185</v>
      </c>
      <c r="AV14" s="7">
        <v>0.82398014373109496</v>
      </c>
      <c r="AW14" s="7">
        <v>4.0083974113424299E-2</v>
      </c>
      <c r="AX14" s="7">
        <v>37.0055561887431</v>
      </c>
      <c r="AY14" s="7">
        <v>0.456140113939698</v>
      </c>
      <c r="AZ14" s="7">
        <v>1.10292710348187E-2</v>
      </c>
      <c r="BA14" s="7">
        <v>39.443429688120197</v>
      </c>
      <c r="BB14" s="7">
        <v>0.78755475089376104</v>
      </c>
      <c r="BC14" s="7">
        <v>3.6950364778345998E-2</v>
      </c>
      <c r="BD14" s="7">
        <v>38.019008786067999</v>
      </c>
      <c r="BE14" s="7">
        <v>0.45371122170752798</v>
      </c>
      <c r="BF14" s="7">
        <v>4.4177303254428896E-3</v>
      </c>
      <c r="BG14" s="7">
        <v>37.219335193579298</v>
      </c>
      <c r="BH14" s="7">
        <v>0.51465068297718097</v>
      </c>
      <c r="BI14" s="7">
        <v>2.1755630632572999E-2</v>
      </c>
      <c r="BJ14" s="7">
        <v>39.169980102646797</v>
      </c>
      <c r="BK14" s="7">
        <v>0.46051651606841398</v>
      </c>
      <c r="BL14" s="7">
        <v>6.8710262765114003E-3</v>
      </c>
      <c r="BM14" s="7">
        <v>39.824649274262903</v>
      </c>
      <c r="BN14" s="7">
        <v>0.68324596006928895</v>
      </c>
      <c r="BO14" s="7">
        <v>1.6712902047253699E-2</v>
      </c>
      <c r="BP14" s="7">
        <v>38.664704255621302</v>
      </c>
      <c r="BQ14" s="7">
        <v>0.43284778826918602</v>
      </c>
      <c r="BR14" s="7">
        <v>7.5865865969056197E-3</v>
      </c>
      <c r="BS14" s="7">
        <v>40.523464441329999</v>
      </c>
      <c r="BT14" s="7">
        <v>0.686273998197511</v>
      </c>
      <c r="BU14" s="7">
        <v>2.8049518593098101E-2</v>
      </c>
      <c r="BV14" s="7">
        <v>38.274656376271402</v>
      </c>
      <c r="BW14" s="7">
        <v>0.46877634806470703</v>
      </c>
      <c r="BX14" s="7">
        <v>6.5027890545641199E-3</v>
      </c>
      <c r="BY14" s="7">
        <v>38.734060266593403</v>
      </c>
      <c r="BZ14" s="7">
        <v>0.66864071294386596</v>
      </c>
      <c r="CA14" s="7">
        <v>1.8426813102410899E-2</v>
      </c>
      <c r="CB14" s="7">
        <v>38.541937794227003</v>
      </c>
      <c r="CC14" s="7">
        <v>0.526988782652004</v>
      </c>
      <c r="CD14" s="7">
        <v>7.2442809750761002E-3</v>
      </c>
      <c r="CE14" s="7">
        <v>39.259962980021299</v>
      </c>
      <c r="CF14" s="7">
        <v>0.46623881457581401</v>
      </c>
      <c r="CG14" s="7">
        <v>8.9066613363583003E-3</v>
      </c>
    </row>
    <row r="15" spans="1:85" x14ac:dyDescent="0.2">
      <c r="A15" t="s">
        <v>136</v>
      </c>
      <c r="B15" s="7">
        <v>57.5482543608477</v>
      </c>
      <c r="C15" s="7">
        <v>0.77719638594969898</v>
      </c>
      <c r="D15" s="7">
        <v>0.10153180935329401</v>
      </c>
      <c r="E15" s="7">
        <v>51.718206551649303</v>
      </c>
      <c r="F15" s="7">
        <v>2.2238206798336502</v>
      </c>
      <c r="G15" s="7">
        <v>3.21742025691707</v>
      </c>
      <c r="H15" s="7">
        <v>40.750377717293802</v>
      </c>
      <c r="I15" s="7">
        <v>0.60440768611634399</v>
      </c>
      <c r="J15" s="7">
        <v>5.5899092476403602E-2</v>
      </c>
      <c r="K15" s="7">
        <v>42.222990823730498</v>
      </c>
      <c r="L15" s="7">
        <v>1.8594196305089199</v>
      </c>
      <c r="M15" s="7">
        <v>0.33033926319617601</v>
      </c>
      <c r="N15" s="7">
        <v>90.358654450063497</v>
      </c>
      <c r="O15" s="7">
        <v>5.8859316882919002</v>
      </c>
      <c r="P15" s="7">
        <v>5.2381947511054303</v>
      </c>
      <c r="Q15" s="7">
        <v>31.913387842308101</v>
      </c>
      <c r="R15" s="7">
        <v>0.55486235406131301</v>
      </c>
      <c r="S15" s="7">
        <v>9.1367617826069905E-2</v>
      </c>
      <c r="T15" s="7">
        <v>81.187905293618002</v>
      </c>
      <c r="U15" s="7">
        <v>1.0551776441573499</v>
      </c>
      <c r="V15" s="7">
        <v>1.2132216545137501E-2</v>
      </c>
      <c r="W15" s="7">
        <v>39.003223607520503</v>
      </c>
      <c r="X15" s="7">
        <v>0.42171746216885297</v>
      </c>
      <c r="Y15" s="7">
        <v>6.5386877185023198E-3</v>
      </c>
      <c r="Z15" s="7">
        <v>38.5501912532931</v>
      </c>
      <c r="AA15" s="7">
        <v>0.66693487205234503</v>
      </c>
      <c r="AB15" s="7">
        <v>0</v>
      </c>
      <c r="AC15" s="7">
        <v>39.110958835505997</v>
      </c>
      <c r="AD15" s="7">
        <v>0.545878312050736</v>
      </c>
      <c r="AE15" s="7">
        <v>8.3132208104746402E-3</v>
      </c>
      <c r="AF15" s="7">
        <v>40.795518890438501</v>
      </c>
      <c r="AG15" s="7">
        <v>1.3317549001654101</v>
      </c>
      <c r="AH15" s="7">
        <v>8.7801319702350097E-2</v>
      </c>
      <c r="AI15" s="7">
        <v>36.679017691970799</v>
      </c>
      <c r="AJ15" s="7">
        <v>0.457604644989271</v>
      </c>
      <c r="AK15" s="7">
        <v>7.4902032108117604E-3</v>
      </c>
      <c r="AL15" s="7">
        <v>39.135352039417498</v>
      </c>
      <c r="AM15" s="7">
        <v>0.492170038212001</v>
      </c>
      <c r="AN15" s="7">
        <v>6.2158824591316397E-3</v>
      </c>
      <c r="AO15" s="7">
        <v>38.958171588824499</v>
      </c>
      <c r="AP15" s="7">
        <v>0.46462552375070598</v>
      </c>
      <c r="AQ15" s="7">
        <v>5.9057475488929999E-3</v>
      </c>
      <c r="AR15" s="7">
        <v>36.419448252540597</v>
      </c>
      <c r="AS15" s="7">
        <v>0.66207076828012901</v>
      </c>
      <c r="AT15" s="7">
        <v>4.5724820449339801E-2</v>
      </c>
      <c r="AU15" s="7">
        <v>38.775401728654103</v>
      </c>
      <c r="AV15" s="7">
        <v>0.74807420560573301</v>
      </c>
      <c r="AW15" s="7">
        <v>4.7713705591631198E-2</v>
      </c>
      <c r="AX15" s="7">
        <v>36.0153210968435</v>
      </c>
      <c r="AY15" s="7">
        <v>0.49136635868390099</v>
      </c>
      <c r="AZ15" s="7">
        <v>8.1662822126916095E-3</v>
      </c>
      <c r="BA15" s="7">
        <v>38.715365741618498</v>
      </c>
      <c r="BB15" s="7">
        <v>0.92593651931602905</v>
      </c>
      <c r="BC15" s="7">
        <v>3.8435364033262899E-2</v>
      </c>
      <c r="BD15" s="7">
        <v>37.894189012067798</v>
      </c>
      <c r="BE15" s="7">
        <v>0.47841747444834198</v>
      </c>
      <c r="BF15" s="7">
        <v>4.3366507671941503E-3</v>
      </c>
      <c r="BG15" s="7">
        <v>37.177880743803101</v>
      </c>
      <c r="BH15" s="7">
        <v>0.62353408684137102</v>
      </c>
      <c r="BI15" s="7">
        <v>2.40515774337124E-2</v>
      </c>
      <c r="BJ15" s="7">
        <v>39.181044886843402</v>
      </c>
      <c r="BK15" s="7">
        <v>0.46609581108279102</v>
      </c>
      <c r="BL15" s="7">
        <v>6.1114613865606302E-3</v>
      </c>
      <c r="BM15" s="7">
        <v>39.2122253519859</v>
      </c>
      <c r="BN15" s="7">
        <v>0.69428009822018499</v>
      </c>
      <c r="BO15" s="7">
        <v>1.9523227449605399E-2</v>
      </c>
      <c r="BP15" s="7">
        <v>37.847296337208903</v>
      </c>
      <c r="BQ15" s="7">
        <v>0.456659172177457</v>
      </c>
      <c r="BR15" s="7">
        <v>5.9843931708606002E-3</v>
      </c>
      <c r="BS15" s="7">
        <v>39.160734976477102</v>
      </c>
      <c r="BT15" s="7">
        <v>0.72903059918303903</v>
      </c>
      <c r="BU15" s="7">
        <v>4.1482108803969901E-2</v>
      </c>
      <c r="BV15" s="7">
        <v>37.6483159920801</v>
      </c>
      <c r="BW15" s="7">
        <v>0.50485235706341103</v>
      </c>
      <c r="BX15" s="7">
        <v>7.6529843554464499E-3</v>
      </c>
      <c r="BY15" s="7">
        <v>38.033269099577197</v>
      </c>
      <c r="BZ15" s="7">
        <v>0.65565736361388405</v>
      </c>
      <c r="CA15" s="7">
        <v>2.7525328512680799E-2</v>
      </c>
      <c r="CB15" s="7">
        <v>38.143355513044902</v>
      </c>
      <c r="CC15" s="7">
        <v>0.51573198163594802</v>
      </c>
      <c r="CD15" s="7">
        <v>7.8825394678662605E-3</v>
      </c>
      <c r="CE15" s="7">
        <v>38.907261344073298</v>
      </c>
      <c r="CF15" s="7">
        <v>0.63490467840599696</v>
      </c>
      <c r="CG15" s="7">
        <v>1.8238826345738101E-2</v>
      </c>
    </row>
    <row r="16" spans="1:85" x14ac:dyDescent="0.2">
      <c r="A16" t="s">
        <v>137</v>
      </c>
      <c r="B16" s="7">
        <v>56.965949969641798</v>
      </c>
      <c r="C16" s="7">
        <v>0.94109756196797001</v>
      </c>
      <c r="D16" s="7">
        <v>7.5626086569708706E-2</v>
      </c>
      <c r="E16" s="7">
        <v>54.094207971990997</v>
      </c>
      <c r="F16" s="7">
        <v>2.2087489755679499</v>
      </c>
      <c r="G16" s="7">
        <v>3.79335405354569</v>
      </c>
      <c r="H16" s="7">
        <v>39.962773487461497</v>
      </c>
      <c r="I16" s="7">
        <v>0.64984693971124197</v>
      </c>
      <c r="J16" s="7">
        <v>4.6889365918130803E-2</v>
      </c>
      <c r="K16" s="7">
        <v>40.018952122234403</v>
      </c>
      <c r="L16" s="7">
        <v>1.79025101380337</v>
      </c>
      <c r="M16" s="7">
        <v>0.27476198238906402</v>
      </c>
      <c r="N16" s="7">
        <v>95.833463160381996</v>
      </c>
      <c r="O16" s="7">
        <v>6.0434496206337496</v>
      </c>
      <c r="P16" s="7">
        <v>5.5612203574097201</v>
      </c>
      <c r="Q16" s="7">
        <v>31.848572963425799</v>
      </c>
      <c r="R16" s="7">
        <v>0.594158588576154</v>
      </c>
      <c r="S16" s="7">
        <v>9.3154285466086506E-2</v>
      </c>
      <c r="T16" s="7">
        <v>79.626056743197097</v>
      </c>
      <c r="U16" s="7">
        <v>1.02799909331894</v>
      </c>
      <c r="V16" s="7">
        <v>8.5396117149284297E-3</v>
      </c>
      <c r="W16" s="7">
        <v>38.744899329918198</v>
      </c>
      <c r="X16" s="7">
        <v>0.39008249404333201</v>
      </c>
      <c r="Y16" s="7">
        <v>4.7649400696007102E-3</v>
      </c>
      <c r="Z16" s="7">
        <v>38.356545223933402</v>
      </c>
      <c r="AA16" s="7">
        <v>0.67657871659840396</v>
      </c>
      <c r="AB16" s="7">
        <v>0</v>
      </c>
      <c r="AC16" s="7">
        <v>38.749263529101903</v>
      </c>
      <c r="AD16" s="7">
        <v>0.55550286083062395</v>
      </c>
      <c r="AE16" s="7">
        <v>8.9270299837222403E-3</v>
      </c>
      <c r="AF16" s="7">
        <v>40.1530552759125</v>
      </c>
      <c r="AG16" s="7">
        <v>1.4271941377047701</v>
      </c>
      <c r="AH16" s="7">
        <v>8.5492383241166495E-2</v>
      </c>
      <c r="AI16" s="7">
        <v>36.287970567605001</v>
      </c>
      <c r="AJ16" s="7">
        <v>0.42626464340783798</v>
      </c>
      <c r="AK16" s="7">
        <v>9.0449842276399493E-3</v>
      </c>
      <c r="AL16" s="7">
        <v>38.596235619040797</v>
      </c>
      <c r="AM16" s="7">
        <v>0.480655542915848</v>
      </c>
      <c r="AN16" s="7">
        <v>9.8626637311069708E-3</v>
      </c>
      <c r="AO16" s="7">
        <v>37.970036969882599</v>
      </c>
      <c r="AP16" s="7">
        <v>0.43304521929291101</v>
      </c>
      <c r="AQ16" s="7">
        <v>5.6645631945417699E-3</v>
      </c>
      <c r="AR16" s="7">
        <v>35.756430633849902</v>
      </c>
      <c r="AS16" s="7">
        <v>0.61438261978641395</v>
      </c>
      <c r="AT16" s="7">
        <v>3.9641381300049502E-2</v>
      </c>
      <c r="AU16" s="7">
        <v>38.4138814298691</v>
      </c>
      <c r="AV16" s="7">
        <v>0.65367408558059303</v>
      </c>
      <c r="AW16" s="7">
        <v>4.4042657761328902E-2</v>
      </c>
      <c r="AX16" s="7">
        <v>35.913982170505697</v>
      </c>
      <c r="AY16" s="7">
        <v>0.47187541445044401</v>
      </c>
      <c r="AZ16" s="7">
        <v>1.4000199007984399E-2</v>
      </c>
      <c r="BA16" s="7">
        <v>38.467554698750902</v>
      </c>
      <c r="BB16" s="7">
        <v>0.788048009413858</v>
      </c>
      <c r="BC16" s="7">
        <v>3.4792559268511401E-2</v>
      </c>
      <c r="BD16" s="7">
        <v>37.334212124297302</v>
      </c>
      <c r="BE16" s="7">
        <v>0.41003054699242197</v>
      </c>
      <c r="BF16" s="7">
        <v>5.45732713947354E-3</v>
      </c>
      <c r="BG16" s="7">
        <v>36.730080092515202</v>
      </c>
      <c r="BH16" s="7">
        <v>0.63284907413480895</v>
      </c>
      <c r="BI16" s="7">
        <v>2.66993386696611E-2</v>
      </c>
      <c r="BJ16" s="7">
        <v>38.465218579061101</v>
      </c>
      <c r="BK16" s="7">
        <v>0.40746388263741601</v>
      </c>
      <c r="BL16" s="7">
        <v>6.7847965086722398E-3</v>
      </c>
      <c r="BM16" s="7">
        <v>39.080541324339102</v>
      </c>
      <c r="BN16" s="7">
        <v>0.67053786287580397</v>
      </c>
      <c r="BO16" s="7">
        <v>1.4963475462907499E-2</v>
      </c>
      <c r="BP16" s="7">
        <v>37.618300129017598</v>
      </c>
      <c r="BQ16" s="7">
        <v>0.46544119567508802</v>
      </c>
      <c r="BR16" s="7">
        <v>7.8763103663472608E-3</v>
      </c>
      <c r="BS16" s="7">
        <v>38.798285839996097</v>
      </c>
      <c r="BT16" s="7">
        <v>0.65236570205417599</v>
      </c>
      <c r="BU16" s="7">
        <v>3.38127378352183E-2</v>
      </c>
      <c r="BV16" s="7">
        <v>37.041014405465603</v>
      </c>
      <c r="BW16" s="7">
        <v>0.510831955927324</v>
      </c>
      <c r="BX16" s="7">
        <v>8.4745062880768902E-3</v>
      </c>
      <c r="BY16" s="7">
        <v>37.612749050842503</v>
      </c>
      <c r="BZ16" s="7">
        <v>0.68174986487855205</v>
      </c>
      <c r="CA16" s="7">
        <v>2.85867393488543E-2</v>
      </c>
      <c r="CB16" s="7">
        <v>37.516149668874597</v>
      </c>
      <c r="CC16" s="7">
        <v>0.54997162897669505</v>
      </c>
      <c r="CD16" s="7">
        <v>6.7169348763262303E-3</v>
      </c>
      <c r="CE16" s="7">
        <v>38.325783761196</v>
      </c>
      <c r="CF16" s="7">
        <v>0.61190281315149297</v>
      </c>
      <c r="CG16" s="7">
        <v>8.7559928585273002E-3</v>
      </c>
    </row>
    <row r="17" spans="1:85" x14ac:dyDescent="0.2">
      <c r="A17" t="s">
        <v>138</v>
      </c>
      <c r="B17" s="7">
        <v>57.051486048365099</v>
      </c>
      <c r="C17" s="7">
        <v>0.75633350087415696</v>
      </c>
      <c r="D17" s="7">
        <v>7.16488010606533E-2</v>
      </c>
      <c r="E17" s="7">
        <v>53.353115774321402</v>
      </c>
      <c r="F17" s="7">
        <v>2.18124719415919</v>
      </c>
      <c r="G17" s="7">
        <v>3.4990973025226801</v>
      </c>
      <c r="H17" s="7">
        <v>40.278564670851303</v>
      </c>
      <c r="I17" s="7">
        <v>0.66016776711123204</v>
      </c>
      <c r="J17" s="7">
        <v>6.8272410189277002E-2</v>
      </c>
      <c r="K17" s="7">
        <v>40.504259085395802</v>
      </c>
      <c r="L17" s="7">
        <v>1.81190721029779</v>
      </c>
      <c r="M17" s="7">
        <v>0.24531378930268799</v>
      </c>
      <c r="N17" s="7">
        <v>89.537515430563005</v>
      </c>
      <c r="O17" s="7">
        <v>6.8071729328607899</v>
      </c>
      <c r="P17" s="7">
        <v>5.5393052492671604</v>
      </c>
      <c r="Q17" s="7">
        <v>32.189494156359999</v>
      </c>
      <c r="R17" s="7">
        <v>0.48347818343664101</v>
      </c>
      <c r="S17" s="7">
        <v>8.3164391244847105E-2</v>
      </c>
      <c r="T17" s="7">
        <v>79.615489132844701</v>
      </c>
      <c r="U17" s="7">
        <v>1.0130166944174701</v>
      </c>
      <c r="V17" s="7">
        <v>8.8277890909814107E-3</v>
      </c>
      <c r="W17" s="7">
        <v>38.976728426583698</v>
      </c>
      <c r="X17" s="7">
        <v>0.45474152644445898</v>
      </c>
      <c r="Y17" s="7">
        <v>4.5458292832924203E-3</v>
      </c>
      <c r="Z17" s="7">
        <v>39.009773067957099</v>
      </c>
      <c r="AA17" s="7">
        <v>0.78915062341090902</v>
      </c>
      <c r="AB17" s="7">
        <v>2.1228426647383801E-2</v>
      </c>
      <c r="AC17" s="7">
        <v>39.096831504545598</v>
      </c>
      <c r="AD17" s="7">
        <v>0.48834788430439302</v>
      </c>
      <c r="AE17" s="7">
        <v>8.2139580491196497E-3</v>
      </c>
      <c r="AF17" s="7">
        <v>39.634200864293199</v>
      </c>
      <c r="AG17" s="7">
        <v>1.3093522902281201</v>
      </c>
      <c r="AH17" s="7">
        <v>9.75998597746041E-2</v>
      </c>
      <c r="AI17" s="7">
        <v>36.690787924535101</v>
      </c>
      <c r="AJ17" s="7">
        <v>0.45226284871200401</v>
      </c>
      <c r="AK17" s="7">
        <v>7.0152573970680403E-3</v>
      </c>
      <c r="AL17" s="7">
        <v>39.124608508116602</v>
      </c>
      <c r="AM17" s="7">
        <v>0.464187401984687</v>
      </c>
      <c r="AN17" s="7">
        <v>7.9101205896084398E-3</v>
      </c>
      <c r="AO17" s="7">
        <v>38.702245421419697</v>
      </c>
      <c r="AP17" s="7">
        <v>0.50496151520301003</v>
      </c>
      <c r="AQ17" s="7">
        <v>6.9107047025041904E-3</v>
      </c>
      <c r="AR17" s="7">
        <v>36.241129511566001</v>
      </c>
      <c r="AS17" s="7">
        <v>0.60981996185506904</v>
      </c>
      <c r="AT17" s="7">
        <v>3.53928410521194E-2</v>
      </c>
      <c r="AU17" s="7">
        <v>38.037268526959899</v>
      </c>
      <c r="AV17" s="7">
        <v>0.78803019812946695</v>
      </c>
      <c r="AW17" s="7">
        <v>4.1259394973993897E-2</v>
      </c>
      <c r="AX17" s="7">
        <v>36.448071908829696</v>
      </c>
      <c r="AY17" s="7">
        <v>0.42589397221118902</v>
      </c>
      <c r="AZ17" s="7">
        <v>1.01419903311687E-2</v>
      </c>
      <c r="BA17" s="7">
        <v>38.857477091181501</v>
      </c>
      <c r="BB17" s="7">
        <v>0.71223233433197097</v>
      </c>
      <c r="BC17" s="7">
        <v>3.2462330325079398E-2</v>
      </c>
      <c r="BD17" s="7">
        <v>37.775866389438399</v>
      </c>
      <c r="BE17" s="7">
        <v>0.39870674763570801</v>
      </c>
      <c r="BF17" s="7">
        <v>5.3871501251071003E-3</v>
      </c>
      <c r="BG17" s="7">
        <v>36.760930728303101</v>
      </c>
      <c r="BH17" s="7">
        <v>0.62111374132235697</v>
      </c>
      <c r="BI17" s="7">
        <v>2.47185653584646E-2</v>
      </c>
      <c r="BJ17" s="7">
        <v>39.031508467438996</v>
      </c>
      <c r="BK17" s="7">
        <v>0.46839541718634398</v>
      </c>
      <c r="BL17" s="7">
        <v>5.7420939857057698E-3</v>
      </c>
      <c r="BM17" s="7">
        <v>39.2698386334853</v>
      </c>
      <c r="BN17" s="7">
        <v>0.51067967625059296</v>
      </c>
      <c r="BO17" s="7">
        <v>2.55194938344981E-2</v>
      </c>
      <c r="BP17" s="7">
        <v>38.102134034033497</v>
      </c>
      <c r="BQ17" s="7">
        <v>0.404141352842256</v>
      </c>
      <c r="BR17" s="7">
        <v>7.2211201052270199E-3</v>
      </c>
      <c r="BS17" s="7">
        <v>39.3893637972999</v>
      </c>
      <c r="BT17" s="7">
        <v>0.72235907641123598</v>
      </c>
      <c r="BU17" s="7">
        <v>2.6569981478778499E-2</v>
      </c>
      <c r="BV17" s="7">
        <v>37.543465895505904</v>
      </c>
      <c r="BW17" s="7">
        <v>0.44103519943535602</v>
      </c>
      <c r="BX17" s="7">
        <v>5.2908962341336498E-3</v>
      </c>
      <c r="BY17" s="7">
        <v>37.743677371789701</v>
      </c>
      <c r="BZ17" s="7">
        <v>0.77242681690044301</v>
      </c>
      <c r="CA17" s="7">
        <v>2.52947784115552E-2</v>
      </c>
      <c r="CB17" s="7">
        <v>37.846614328373597</v>
      </c>
      <c r="CC17" s="7">
        <v>0.56341985076129697</v>
      </c>
      <c r="CD17" s="7">
        <v>7.4909914843113096E-3</v>
      </c>
      <c r="CE17" s="7">
        <v>38.595771366831997</v>
      </c>
      <c r="CF17" s="7">
        <v>0.52348599730586498</v>
      </c>
      <c r="CG17" s="7">
        <v>1.2370568451983401E-2</v>
      </c>
    </row>
    <row r="18" spans="1:85" s="3" customFormat="1" x14ac:dyDescent="0.2">
      <c r="A18" s="3" t="s">
        <v>176</v>
      </c>
      <c r="B18" s="5">
        <f>AVERAGE(B12:B17)</f>
        <v>56.939791275869261</v>
      </c>
      <c r="C18" s="5"/>
      <c r="D18" s="5"/>
      <c r="E18" s="5">
        <f>AVERAGE(E12:E17)</f>
        <v>54.459412892419131</v>
      </c>
      <c r="F18" s="5"/>
      <c r="G18" s="5"/>
      <c r="H18" s="5">
        <f>AVERAGE(H12:H17)</f>
        <v>40.649213789744621</v>
      </c>
      <c r="I18" s="5"/>
      <c r="J18" s="5"/>
      <c r="K18" s="5">
        <f>AVERAGE(K12:K17)</f>
        <v>41.132250360127848</v>
      </c>
      <c r="L18" s="5"/>
      <c r="M18" s="5"/>
      <c r="N18" s="5">
        <f>AVERAGE(N12:N17)</f>
        <v>91.73048182595079</v>
      </c>
      <c r="O18" s="5"/>
      <c r="P18" s="5"/>
      <c r="Q18" s="5">
        <f>AVERAGE(Q12:Q17)</f>
        <v>31.920539923650296</v>
      </c>
      <c r="R18" s="5"/>
      <c r="S18" s="5"/>
      <c r="T18" s="5">
        <f>AVERAGE(T12:T17)</f>
        <v>80.050746348979885</v>
      </c>
      <c r="U18" s="5"/>
      <c r="V18" s="5"/>
      <c r="W18" s="5">
        <f>AVERAGE(W12:W17)</f>
        <v>39.040076930075998</v>
      </c>
      <c r="X18" s="5"/>
      <c r="Y18" s="5"/>
      <c r="Z18" s="5">
        <f>AVERAGE(Z12:Z17)</f>
        <v>38.852541578197823</v>
      </c>
      <c r="AA18" s="5"/>
      <c r="AB18" s="5"/>
      <c r="AC18" s="5">
        <f>AVERAGE(AC12:AC17)</f>
        <v>38.978984063991824</v>
      </c>
      <c r="AD18" s="5"/>
      <c r="AE18" s="5"/>
      <c r="AF18" s="5">
        <f>AVERAGE(AF12:AF17)</f>
        <v>40.330495227565571</v>
      </c>
      <c r="AG18" s="5"/>
      <c r="AH18" s="5"/>
      <c r="AI18" s="5">
        <f>AVERAGE(AI12:AI17)</f>
        <v>36.729705204169882</v>
      </c>
      <c r="AJ18" s="5"/>
      <c r="AK18" s="5"/>
      <c r="AL18" s="5">
        <f>AVERAGE(AL12:AL17)</f>
        <v>39.031869669683964</v>
      </c>
      <c r="AM18" s="5"/>
      <c r="AN18" s="5"/>
      <c r="AO18" s="5">
        <f>AVERAGE(AO12:AO17)</f>
        <v>38.660311819673815</v>
      </c>
      <c r="AP18" s="5"/>
      <c r="AQ18" s="5"/>
      <c r="AR18" s="5">
        <f>AVERAGE(AR12:AR17)</f>
        <v>36.300664682524634</v>
      </c>
      <c r="AS18" s="5"/>
      <c r="AT18" s="5"/>
      <c r="AU18" s="5">
        <f>AVERAGE(AU12:AU17)</f>
        <v>38.702747242045739</v>
      </c>
      <c r="AV18" s="5"/>
      <c r="AW18" s="5"/>
      <c r="AX18" s="5">
        <f>AVERAGE(AX12:AX17)</f>
        <v>36.310237374559129</v>
      </c>
      <c r="AY18" s="5"/>
      <c r="AZ18" s="5"/>
      <c r="BA18" s="5">
        <f>AVERAGE(BA12:BA17)</f>
        <v>38.997246840278748</v>
      </c>
      <c r="BB18" s="5"/>
      <c r="BC18" s="5"/>
      <c r="BD18" s="5">
        <f>AVERAGE(BD12:BD17)</f>
        <v>37.880812568252082</v>
      </c>
      <c r="BE18" s="5"/>
      <c r="BF18" s="5"/>
      <c r="BG18" s="5">
        <f>AVERAGE(BG12:BG17)</f>
        <v>36.904600043443565</v>
      </c>
      <c r="BH18" s="5"/>
      <c r="BI18" s="5"/>
      <c r="BJ18" s="5">
        <f>AVERAGE(BJ12:BJ17)</f>
        <v>39.048045498225463</v>
      </c>
      <c r="BK18" s="5"/>
      <c r="BL18" s="5"/>
      <c r="BM18" s="5">
        <f>AVERAGE(BM12:BM17)</f>
        <v>39.460467974482519</v>
      </c>
      <c r="BN18" s="5"/>
      <c r="BO18" s="5"/>
      <c r="BP18" s="5">
        <f>AVERAGE(BP12:BP17)</f>
        <v>38.051592371719927</v>
      </c>
      <c r="BQ18" s="5"/>
      <c r="BR18" s="5"/>
      <c r="BS18" s="5">
        <f>AVERAGE(BS12:BS17)</f>
        <v>39.605601061896969</v>
      </c>
      <c r="BT18" s="5"/>
      <c r="BU18" s="5"/>
      <c r="BV18" s="5">
        <f>AVERAGE(BV12:BV17)</f>
        <v>37.658277465159564</v>
      </c>
      <c r="BW18" s="5"/>
      <c r="BX18" s="5"/>
      <c r="BY18" s="5">
        <f>AVERAGE(BY12:BY17)</f>
        <v>38.122910428012823</v>
      </c>
      <c r="BZ18" s="5"/>
      <c r="CA18" s="5"/>
      <c r="CB18" s="5">
        <f>AVERAGE(CB12:CB17)</f>
        <v>38.14718895592938</v>
      </c>
      <c r="CC18" s="5"/>
      <c r="CD18" s="5"/>
      <c r="CE18" s="5">
        <f>AVERAGE(CE12:CE17)</f>
        <v>38.735502531702984</v>
      </c>
      <c r="CF18" s="5"/>
      <c r="CG18" s="5"/>
    </row>
    <row r="19" spans="1:85" s="3" customFormat="1" x14ac:dyDescent="0.2">
      <c r="A19" s="3" t="s">
        <v>177</v>
      </c>
      <c r="B19" s="5">
        <f>STDEV(B12:B17)</f>
        <v>0.38351348943215052</v>
      </c>
      <c r="C19" s="5"/>
      <c r="D19" s="5"/>
      <c r="E19" s="5">
        <f>STDEV(E12:E17)</f>
        <v>2.1459091076898749</v>
      </c>
      <c r="F19" s="5"/>
      <c r="G19" s="5"/>
      <c r="H19" s="5">
        <f>STDEV(H12:H17)</f>
        <v>0.45543598128684265</v>
      </c>
      <c r="I19" s="5"/>
      <c r="J19" s="5"/>
      <c r="K19" s="5">
        <f>STDEV(K12:K17)</f>
        <v>0.89508038928084244</v>
      </c>
      <c r="L19" s="5"/>
      <c r="M19" s="5"/>
      <c r="N19" s="5">
        <f>STDEV(N12:N17)</f>
        <v>2.2977475066639959</v>
      </c>
      <c r="O19" s="5"/>
      <c r="P19" s="5"/>
      <c r="Q19" s="5">
        <f>STDEV(Q12:Q17)</f>
        <v>0.31286576630660212</v>
      </c>
      <c r="R19" s="5"/>
      <c r="S19" s="5"/>
      <c r="T19" s="5">
        <f>STDEV(T12:T17)</f>
        <v>0.61639202116396308</v>
      </c>
      <c r="U19" s="5"/>
      <c r="V19" s="5"/>
      <c r="W19" s="5">
        <f>STDEV(W12:W17)</f>
        <v>0.32980138077857646</v>
      </c>
      <c r="X19" s="5"/>
      <c r="Y19" s="5"/>
      <c r="Z19" s="5">
        <f>STDEV(Z12:Z17)</f>
        <v>0.50017601791650146</v>
      </c>
      <c r="AA19" s="5"/>
      <c r="AB19" s="5"/>
      <c r="AC19" s="5">
        <f>STDEV(AC12:AC17)</f>
        <v>0.30267875413547884</v>
      </c>
      <c r="AD19" s="5"/>
      <c r="AE19" s="5"/>
      <c r="AF19" s="5">
        <f>STDEV(AF12:AF17)</f>
        <v>0.64082186837839494</v>
      </c>
      <c r="AG19" s="5"/>
      <c r="AH19" s="5"/>
      <c r="AI19" s="5">
        <f>STDEV(AI12:AI17)</f>
        <v>0.3646983460873342</v>
      </c>
      <c r="AJ19" s="5"/>
      <c r="AK19" s="5"/>
      <c r="AL19" s="5">
        <f>STDEV(AL12:AL17)</f>
        <v>0.27942927093289222</v>
      </c>
      <c r="AM19" s="5"/>
      <c r="AN19" s="5"/>
      <c r="AO19" s="5">
        <f>STDEV(AO12:AO17)</f>
        <v>0.46033885596994595</v>
      </c>
      <c r="AP19" s="5"/>
      <c r="AQ19" s="5"/>
      <c r="AR19" s="5">
        <f>STDEV(AR12:AR17)</f>
        <v>0.50480326275378506</v>
      </c>
      <c r="AS19" s="5"/>
      <c r="AT19" s="5"/>
      <c r="AU19" s="5">
        <f>STDEV(AU12:AU17)</f>
        <v>0.55270225534622319</v>
      </c>
      <c r="AV19" s="5"/>
      <c r="AW19" s="5"/>
      <c r="AX19" s="5">
        <f>STDEV(AX12:AX17)</f>
        <v>0.42795927456150917</v>
      </c>
      <c r="AY19" s="5"/>
      <c r="AZ19" s="5"/>
      <c r="BA19" s="5">
        <f>STDEV(BA12:BA17)</f>
        <v>0.52060665256792649</v>
      </c>
      <c r="BB19" s="5"/>
      <c r="BC19" s="5"/>
      <c r="BD19" s="5">
        <f>STDEV(BD12:BD17)</f>
        <v>0.36626876190156255</v>
      </c>
      <c r="BE19" s="5"/>
      <c r="BF19" s="5"/>
      <c r="BG19" s="5">
        <f>STDEV(BG12:BG17)</f>
        <v>0.24625037566520511</v>
      </c>
      <c r="BH19" s="5"/>
      <c r="BI19" s="5"/>
      <c r="BJ19" s="5">
        <f>STDEV(BJ12:BJ17)</f>
        <v>0.39748970297225317</v>
      </c>
      <c r="BK19" s="5"/>
      <c r="BL19" s="5"/>
      <c r="BM19" s="5">
        <f>STDEV(BM12:BM17)</f>
        <v>0.32455784787230435</v>
      </c>
      <c r="BN19" s="5"/>
      <c r="BO19" s="5"/>
      <c r="BP19" s="5">
        <f>STDEV(BP12:BP17)</f>
        <v>0.39418982447738643</v>
      </c>
      <c r="BQ19" s="5"/>
      <c r="BR19" s="5"/>
      <c r="BS19" s="5">
        <f>STDEV(BS12:BS17)</f>
        <v>0.6359662024302466</v>
      </c>
      <c r="BT19" s="5"/>
      <c r="BU19" s="5"/>
      <c r="BV19" s="5">
        <f>STDEV(BV12:BV17)</f>
        <v>0.51005290791962676</v>
      </c>
      <c r="BW19" s="5"/>
      <c r="BX19" s="5"/>
      <c r="BY19" s="5">
        <f>STDEV(BY12:BY17)</f>
        <v>0.41604387410165089</v>
      </c>
      <c r="BZ19" s="5"/>
      <c r="CA19" s="5"/>
      <c r="CB19" s="5">
        <f>STDEV(CB12:CB17)</f>
        <v>0.42142670620945716</v>
      </c>
      <c r="CC19" s="5"/>
      <c r="CD19" s="5"/>
      <c r="CE19" s="5">
        <f>STDEV(CE12:CE17)</f>
        <v>0.43337343367577491</v>
      </c>
      <c r="CF19" s="5"/>
      <c r="CG19" s="5"/>
    </row>
    <row r="20" spans="1:85" s="3" customFormat="1" x14ac:dyDescent="0.2">
      <c r="A20" s="3" t="s">
        <v>178</v>
      </c>
      <c r="B20" s="5">
        <f>COUNT(B12:B17)</f>
        <v>6</v>
      </c>
      <c r="C20" s="5"/>
      <c r="D20" s="5"/>
      <c r="E20" s="5">
        <f>COUNT(E12:E17)</f>
        <v>6</v>
      </c>
      <c r="F20" s="5"/>
      <c r="G20" s="5"/>
      <c r="H20" s="5">
        <f>COUNT(H12:H17)</f>
        <v>6</v>
      </c>
      <c r="I20" s="5"/>
      <c r="J20" s="5"/>
      <c r="K20" s="5">
        <f>COUNT(K12:K17)</f>
        <v>6</v>
      </c>
      <c r="L20" s="5"/>
      <c r="M20" s="5"/>
      <c r="N20" s="5">
        <f>COUNT(N12:N17)</f>
        <v>6</v>
      </c>
      <c r="O20" s="5"/>
      <c r="P20" s="5"/>
      <c r="Q20" s="5">
        <f>COUNT(Q12:Q17)</f>
        <v>6</v>
      </c>
      <c r="R20" s="5"/>
      <c r="S20" s="5"/>
      <c r="T20" s="5">
        <f>COUNT(T12:T17)</f>
        <v>6</v>
      </c>
      <c r="U20" s="5"/>
      <c r="V20" s="5"/>
      <c r="W20" s="5">
        <f>COUNT(W12:W17)</f>
        <v>6</v>
      </c>
      <c r="X20" s="5"/>
      <c r="Y20" s="5"/>
      <c r="Z20" s="5">
        <f>COUNT(Z12:Z17)</f>
        <v>6</v>
      </c>
      <c r="AA20" s="5"/>
      <c r="AB20" s="5"/>
      <c r="AC20" s="5">
        <f>COUNT(AC12:AC17)</f>
        <v>6</v>
      </c>
      <c r="AD20" s="5"/>
      <c r="AE20" s="5"/>
      <c r="AF20" s="5">
        <f>COUNT(AF12:AF17)</f>
        <v>6</v>
      </c>
      <c r="AG20" s="5"/>
      <c r="AH20" s="5"/>
      <c r="AI20" s="5">
        <f>COUNT(AI12:AI17)</f>
        <v>6</v>
      </c>
      <c r="AJ20" s="5"/>
      <c r="AK20" s="5"/>
      <c r="AL20" s="5">
        <f>COUNT(AL12:AL17)</f>
        <v>6</v>
      </c>
      <c r="AM20" s="5"/>
      <c r="AN20" s="5"/>
      <c r="AO20" s="5">
        <f>COUNT(AO12:AO17)</f>
        <v>6</v>
      </c>
      <c r="AP20" s="5"/>
      <c r="AQ20" s="5"/>
      <c r="AR20" s="5">
        <f>COUNT(AR12:AR17)</f>
        <v>6</v>
      </c>
      <c r="AS20" s="5"/>
      <c r="AT20" s="5"/>
      <c r="AU20" s="5">
        <f>COUNT(AU12:AU17)</f>
        <v>6</v>
      </c>
      <c r="AV20" s="5"/>
      <c r="AW20" s="5"/>
      <c r="AX20" s="5">
        <f>COUNT(AX12:AX17)</f>
        <v>6</v>
      </c>
      <c r="AY20" s="5"/>
      <c r="AZ20" s="5"/>
      <c r="BA20" s="5">
        <f>COUNT(BA12:BA17)</f>
        <v>6</v>
      </c>
      <c r="BB20" s="5"/>
      <c r="BC20" s="5"/>
      <c r="BD20" s="5">
        <f>COUNT(BD12:BD17)</f>
        <v>6</v>
      </c>
      <c r="BE20" s="5"/>
      <c r="BF20" s="5"/>
      <c r="BG20" s="5">
        <f>COUNT(BG12:BG17)</f>
        <v>6</v>
      </c>
      <c r="BH20" s="5"/>
      <c r="BI20" s="5"/>
      <c r="BJ20" s="5">
        <f>COUNT(BJ12:BJ17)</f>
        <v>6</v>
      </c>
      <c r="BK20" s="5"/>
      <c r="BL20" s="5"/>
      <c r="BM20" s="5">
        <f>COUNT(BM12:BM17)</f>
        <v>6</v>
      </c>
      <c r="BN20" s="5"/>
      <c r="BO20" s="5"/>
      <c r="BP20" s="5">
        <f>COUNT(BP12:BP17)</f>
        <v>6</v>
      </c>
      <c r="BQ20" s="5"/>
      <c r="BR20" s="5"/>
      <c r="BS20" s="5">
        <f>COUNT(BS12:BS17)</f>
        <v>6</v>
      </c>
      <c r="BT20" s="5"/>
      <c r="BU20" s="5"/>
      <c r="BV20" s="5">
        <f>COUNT(BV12:BV17)</f>
        <v>6</v>
      </c>
      <c r="BW20" s="5"/>
      <c r="BX20" s="5"/>
      <c r="BY20" s="5">
        <f>COUNT(BY12:BY17)</f>
        <v>6</v>
      </c>
      <c r="BZ20" s="5"/>
      <c r="CA20" s="5"/>
      <c r="CB20" s="5">
        <f>COUNT(CB12:CB17)</f>
        <v>6</v>
      </c>
      <c r="CC20" s="5"/>
      <c r="CD20" s="5"/>
      <c r="CE20" s="5">
        <f>COUNT(CE12:CE17)</f>
        <v>6</v>
      </c>
      <c r="CF20" s="5"/>
      <c r="CG20" s="5"/>
    </row>
    <row r="21" spans="1:85" s="4" customFormat="1" x14ac:dyDescent="0.2">
      <c r="A21" s="4" t="s">
        <v>179</v>
      </c>
      <c r="B21" s="9">
        <v>68</v>
      </c>
      <c r="C21" s="9">
        <v>5.0999999999999996</v>
      </c>
      <c r="D21" s="9"/>
      <c r="E21" s="9">
        <v>62.3</v>
      </c>
      <c r="F21" s="9">
        <v>2.4</v>
      </c>
      <c r="G21" s="9"/>
      <c r="H21" s="9">
        <v>39.9</v>
      </c>
      <c r="I21" s="9">
        <v>2.5</v>
      </c>
      <c r="J21" s="9"/>
      <c r="K21" s="9">
        <v>44</v>
      </c>
      <c r="L21" s="9">
        <v>2.2999999999999998</v>
      </c>
      <c r="M21" s="9"/>
      <c r="N21" s="9">
        <v>51</v>
      </c>
      <c r="O21" s="9">
        <v>2</v>
      </c>
      <c r="P21" s="9"/>
      <c r="Q21" s="9">
        <v>31.4</v>
      </c>
      <c r="R21" s="9">
        <v>0.4</v>
      </c>
      <c r="S21" s="9"/>
      <c r="T21" s="9">
        <v>78.400000000000006</v>
      </c>
      <c r="U21" s="9">
        <v>0.2</v>
      </c>
      <c r="V21" s="9"/>
      <c r="W21" s="9">
        <v>38.299999999999997</v>
      </c>
      <c r="X21" s="9">
        <v>1.4</v>
      </c>
      <c r="Y21" s="9"/>
      <c r="Z21" s="9">
        <v>37.9</v>
      </c>
      <c r="AA21" s="9">
        <v>1.2</v>
      </c>
      <c r="AB21" s="9"/>
      <c r="AC21" s="9">
        <v>38.9</v>
      </c>
      <c r="AD21" s="9">
        <v>2.1</v>
      </c>
      <c r="AE21" s="9"/>
      <c r="AF21" s="9">
        <v>39.299999999999997</v>
      </c>
      <c r="AG21" s="9">
        <v>0.9</v>
      </c>
      <c r="AH21" s="9"/>
      <c r="AI21" s="9">
        <v>36</v>
      </c>
      <c r="AJ21" s="9">
        <v>0.7</v>
      </c>
      <c r="AK21" s="9"/>
      <c r="AL21" s="9">
        <v>38.4</v>
      </c>
      <c r="AM21" s="9">
        <v>0.7</v>
      </c>
      <c r="AN21" s="9"/>
      <c r="AO21" s="9">
        <v>37.9</v>
      </c>
      <c r="AP21" s="9">
        <v>1</v>
      </c>
      <c r="AQ21" s="9"/>
      <c r="AR21" s="9">
        <v>35.5</v>
      </c>
      <c r="AS21" s="9">
        <v>0.7</v>
      </c>
      <c r="AT21" s="9"/>
      <c r="AU21" s="9">
        <v>37.700000000000003</v>
      </c>
      <c r="AV21" s="9">
        <v>0.8</v>
      </c>
      <c r="AW21" s="9"/>
      <c r="AX21" s="9">
        <v>35.6</v>
      </c>
      <c r="AY21" s="9">
        <v>0.8</v>
      </c>
      <c r="AZ21" s="9"/>
      <c r="BA21" s="9">
        <v>37.299999999999997</v>
      </c>
      <c r="BB21" s="9">
        <v>0.9</v>
      </c>
      <c r="BC21" s="9"/>
      <c r="BD21" s="9">
        <v>37.6</v>
      </c>
      <c r="BE21" s="9">
        <v>1.1000000000000001</v>
      </c>
      <c r="BF21" s="9"/>
      <c r="BG21" s="9">
        <v>35.5</v>
      </c>
      <c r="BH21" s="9">
        <v>0.7</v>
      </c>
      <c r="BI21" s="9"/>
      <c r="BJ21" s="9">
        <v>38.299999999999997</v>
      </c>
      <c r="BK21" s="9">
        <v>0.8</v>
      </c>
      <c r="BL21" s="9"/>
      <c r="BM21" s="9">
        <v>38</v>
      </c>
      <c r="BN21" s="9">
        <v>0.9</v>
      </c>
      <c r="BO21" s="9"/>
      <c r="BP21" s="9">
        <v>36.799999999999997</v>
      </c>
      <c r="BQ21" s="9">
        <v>0.6</v>
      </c>
      <c r="BR21" s="9"/>
      <c r="BS21" s="9">
        <v>39.200000000000003</v>
      </c>
      <c r="BT21" s="9">
        <v>0.9</v>
      </c>
      <c r="BU21" s="9"/>
      <c r="BV21" s="9">
        <v>37</v>
      </c>
      <c r="BW21" s="9">
        <v>0.9</v>
      </c>
      <c r="BX21" s="9"/>
      <c r="BY21" s="9">
        <v>36.700000000000003</v>
      </c>
      <c r="BZ21" s="9">
        <v>1.2</v>
      </c>
      <c r="CA21" s="9"/>
      <c r="CB21" s="9">
        <v>37.6</v>
      </c>
      <c r="CC21" s="9">
        <v>1.9</v>
      </c>
      <c r="CD21" s="9"/>
      <c r="CE21" s="9">
        <v>37.380000000000003</v>
      </c>
      <c r="CF21" s="9">
        <v>0.08</v>
      </c>
      <c r="CG21" s="9"/>
    </row>
    <row r="22" spans="1:85" s="5" customFormat="1" x14ac:dyDescent="0.2">
      <c r="A22" s="5" t="s">
        <v>180</v>
      </c>
      <c r="B22" s="5">
        <f>B18/B21</f>
        <v>0.83734987170395969</v>
      </c>
      <c r="E22" s="5">
        <f>E18/E21</f>
        <v>0.87414787949308403</v>
      </c>
      <c r="H22" s="5">
        <f>H18/H21</f>
        <v>1.0187772879635244</v>
      </c>
      <c r="K22" s="5">
        <f>K18/K21</f>
        <v>0.9348238718210875</v>
      </c>
      <c r="N22" s="5">
        <f>N18/N21</f>
        <v>1.7986368985480548</v>
      </c>
      <c r="Q22" s="5">
        <f>Q18/Q21</f>
        <v>1.0165777045748503</v>
      </c>
      <c r="T22" s="5">
        <f>T18/T21</f>
        <v>1.0210554381247434</v>
      </c>
      <c r="W22" s="5">
        <f>W18/W21</f>
        <v>1.0193231574432375</v>
      </c>
      <c r="Z22" s="5">
        <f>Z18/Z21</f>
        <v>1.0251330231714466</v>
      </c>
      <c r="AC22" s="5">
        <f>AC18/AC21</f>
        <v>1.002030438663029</v>
      </c>
      <c r="AF22" s="5">
        <f>AF18/AF21</f>
        <v>1.0262212526098111</v>
      </c>
      <c r="AI22" s="5">
        <f>AI18/AI21</f>
        <v>1.0202695890047189</v>
      </c>
      <c r="AL22" s="5">
        <f>AL18/AL21</f>
        <v>1.0164549393146867</v>
      </c>
      <c r="AO22" s="5">
        <f>AO18/AO21</f>
        <v>1.0200609978805757</v>
      </c>
      <c r="AR22" s="5">
        <f>AR18/AR21</f>
        <v>1.0225539347190038</v>
      </c>
      <c r="AU22" s="5">
        <f>AU18/AU21</f>
        <v>1.0265980700807888</v>
      </c>
      <c r="AX22" s="5">
        <f>AX18/AX21</f>
        <v>1.0199504880494137</v>
      </c>
      <c r="BA22" s="5">
        <f>BA18/BA21</f>
        <v>1.045502596254122</v>
      </c>
      <c r="BD22" s="5">
        <f>BD18/BD21</f>
        <v>1.0074684193684065</v>
      </c>
      <c r="BG22" s="5">
        <f>BG18/BG21</f>
        <v>1.0395661984068609</v>
      </c>
      <c r="BJ22" s="5">
        <f>BJ18/BJ21</f>
        <v>1.0195312140528843</v>
      </c>
      <c r="BM22" s="5">
        <f>BM18/BM21</f>
        <v>1.0384333677495399</v>
      </c>
      <c r="BP22" s="5">
        <f>BP18/BP21</f>
        <v>1.034010662274998</v>
      </c>
      <c r="BS22" s="5">
        <f>BS18/BS21</f>
        <v>1.0103469658647186</v>
      </c>
      <c r="BV22" s="5">
        <f>BV18/BV21</f>
        <v>1.0177912828421505</v>
      </c>
      <c r="BY22" s="5">
        <f>BY18/BY21</f>
        <v>1.0387714013082512</v>
      </c>
      <c r="CB22" s="5">
        <f>CB18/CB21</f>
        <v>1.0145528977640792</v>
      </c>
      <c r="CE22" s="5">
        <f>CE18/CE21</f>
        <v>1.0362627750589348</v>
      </c>
    </row>
    <row r="23" spans="1:85" s="3" customForma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</row>
    <row r="24" spans="1:85" s="3" customForma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</row>
    <row r="25" spans="1:85" s="2" customForma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</row>
    <row r="27" spans="1:85" s="1" customFormat="1" x14ac:dyDescent="0.2">
      <c r="A27" s="1" t="s">
        <v>139</v>
      </c>
      <c r="B27" s="6" t="s">
        <v>40</v>
      </c>
      <c r="C27" s="6" t="s">
        <v>183</v>
      </c>
      <c r="D27" s="6" t="s">
        <v>182</v>
      </c>
      <c r="E27" s="6" t="s">
        <v>43</v>
      </c>
      <c r="F27" s="6" t="s">
        <v>183</v>
      </c>
      <c r="G27" s="6" t="s">
        <v>182</v>
      </c>
      <c r="H27" s="6" t="s">
        <v>46</v>
      </c>
      <c r="I27" s="6" t="s">
        <v>183</v>
      </c>
      <c r="J27" s="6" t="s">
        <v>182</v>
      </c>
      <c r="K27" s="6" t="s">
        <v>49</v>
      </c>
      <c r="L27" s="6" t="s">
        <v>183</v>
      </c>
      <c r="M27" s="6" t="s">
        <v>182</v>
      </c>
      <c r="N27" s="6" t="s">
        <v>52</v>
      </c>
      <c r="O27" s="6" t="s">
        <v>183</v>
      </c>
      <c r="P27" s="6" t="s">
        <v>182</v>
      </c>
      <c r="Q27" s="6" t="s">
        <v>55</v>
      </c>
      <c r="R27" s="6" t="s">
        <v>183</v>
      </c>
      <c r="S27" s="6" t="s">
        <v>182</v>
      </c>
      <c r="T27" s="6" t="s">
        <v>58</v>
      </c>
      <c r="U27" s="6" t="s">
        <v>183</v>
      </c>
      <c r="V27" s="6" t="s">
        <v>182</v>
      </c>
      <c r="W27" s="6" t="s">
        <v>61</v>
      </c>
      <c r="X27" s="6" t="s">
        <v>183</v>
      </c>
      <c r="Y27" s="6" t="s">
        <v>182</v>
      </c>
      <c r="Z27" s="6" t="s">
        <v>64</v>
      </c>
      <c r="AA27" s="6" t="s">
        <v>183</v>
      </c>
      <c r="AB27" s="6" t="s">
        <v>182</v>
      </c>
      <c r="AC27" s="6" t="s">
        <v>67</v>
      </c>
      <c r="AD27" s="6" t="s">
        <v>183</v>
      </c>
      <c r="AE27" s="6" t="s">
        <v>182</v>
      </c>
      <c r="AF27" s="6" t="s">
        <v>70</v>
      </c>
      <c r="AG27" s="6" t="s">
        <v>183</v>
      </c>
      <c r="AH27" s="6" t="s">
        <v>182</v>
      </c>
      <c r="AI27" s="6" t="s">
        <v>73</v>
      </c>
      <c r="AJ27" s="6" t="s">
        <v>183</v>
      </c>
      <c r="AK27" s="6" t="s">
        <v>182</v>
      </c>
      <c r="AL27" s="6" t="s">
        <v>76</v>
      </c>
      <c r="AM27" s="6" t="s">
        <v>183</v>
      </c>
      <c r="AN27" s="6" t="s">
        <v>182</v>
      </c>
      <c r="AO27" s="6" t="s">
        <v>79</v>
      </c>
      <c r="AP27" s="6" t="s">
        <v>183</v>
      </c>
      <c r="AQ27" s="6" t="s">
        <v>182</v>
      </c>
      <c r="AR27" s="6" t="s">
        <v>82</v>
      </c>
      <c r="AS27" s="6" t="s">
        <v>183</v>
      </c>
      <c r="AT27" s="6" t="s">
        <v>182</v>
      </c>
      <c r="AU27" s="6" t="s">
        <v>85</v>
      </c>
      <c r="AV27" s="6" t="s">
        <v>183</v>
      </c>
      <c r="AW27" s="6" t="s">
        <v>182</v>
      </c>
      <c r="AX27" s="6" t="s">
        <v>88</v>
      </c>
      <c r="AY27" s="6" t="s">
        <v>183</v>
      </c>
      <c r="AZ27" s="6" t="s">
        <v>182</v>
      </c>
      <c r="BA27" s="6" t="s">
        <v>91</v>
      </c>
      <c r="BB27" s="6" t="s">
        <v>183</v>
      </c>
      <c r="BC27" s="6" t="s">
        <v>182</v>
      </c>
      <c r="BD27" s="6" t="s">
        <v>94</v>
      </c>
      <c r="BE27" s="6" t="s">
        <v>183</v>
      </c>
      <c r="BF27" s="6" t="s">
        <v>182</v>
      </c>
      <c r="BG27" s="6" t="s">
        <v>97</v>
      </c>
      <c r="BH27" s="6" t="s">
        <v>183</v>
      </c>
      <c r="BI27" s="6" t="s">
        <v>182</v>
      </c>
      <c r="BJ27" s="6" t="s">
        <v>100</v>
      </c>
      <c r="BK27" s="6" t="s">
        <v>183</v>
      </c>
      <c r="BL27" s="6" t="s">
        <v>182</v>
      </c>
      <c r="BM27" s="6" t="s">
        <v>103</v>
      </c>
      <c r="BN27" s="6" t="s">
        <v>183</v>
      </c>
      <c r="BO27" s="6" t="s">
        <v>182</v>
      </c>
      <c r="BP27" s="6" t="s">
        <v>106</v>
      </c>
      <c r="BQ27" s="6" t="s">
        <v>183</v>
      </c>
      <c r="BR27" s="6" t="s">
        <v>182</v>
      </c>
      <c r="BS27" s="6" t="s">
        <v>109</v>
      </c>
      <c r="BT27" s="6" t="s">
        <v>183</v>
      </c>
      <c r="BU27" s="6" t="s">
        <v>182</v>
      </c>
      <c r="BV27" s="6" t="s">
        <v>112</v>
      </c>
      <c r="BW27" s="6" t="s">
        <v>183</v>
      </c>
      <c r="BX27" s="6" t="s">
        <v>182</v>
      </c>
      <c r="BY27" s="6" t="s">
        <v>115</v>
      </c>
      <c r="BZ27" s="6" t="s">
        <v>183</v>
      </c>
      <c r="CA27" s="6" t="s">
        <v>182</v>
      </c>
      <c r="CB27" s="6" t="s">
        <v>118</v>
      </c>
      <c r="CC27" s="6" t="s">
        <v>183</v>
      </c>
      <c r="CD27" s="6" t="s">
        <v>182</v>
      </c>
      <c r="CE27" s="6" t="s">
        <v>121</v>
      </c>
      <c r="CF27" s="6" t="s">
        <v>183</v>
      </c>
      <c r="CG27" s="6" t="s">
        <v>182</v>
      </c>
    </row>
    <row r="28" spans="1:85" x14ac:dyDescent="0.2">
      <c r="A28" t="s">
        <v>140</v>
      </c>
      <c r="B28" s="7">
        <v>15.329386840037699</v>
      </c>
      <c r="C28" s="7">
        <v>5.7784027421674597</v>
      </c>
      <c r="D28" s="7">
        <v>0.14523435378024799</v>
      </c>
      <c r="E28" s="7">
        <v>122386.249892872</v>
      </c>
      <c r="F28" s="7">
        <v>3457.1788144294101</v>
      </c>
      <c r="G28" s="7">
        <v>6.9697989605497499</v>
      </c>
      <c r="H28" s="7">
        <v>2.4310391359453498</v>
      </c>
      <c r="I28" s="7">
        <v>0.177470935119416</v>
      </c>
      <c r="J28" s="7">
        <v>9.4923517434297597E-2</v>
      </c>
      <c r="K28" s="7">
        <v>27.840619502882799</v>
      </c>
      <c r="L28" s="7">
        <v>2.3175644426261401</v>
      </c>
      <c r="M28" s="7">
        <v>0.45042114232872199</v>
      </c>
      <c r="N28" s="7">
        <v>512.93528232518202</v>
      </c>
      <c r="O28" s="7">
        <v>20.787447930820399</v>
      </c>
      <c r="P28" s="7">
        <v>10.596779302109599</v>
      </c>
      <c r="Q28" s="7">
        <v>269.54716479318</v>
      </c>
      <c r="R28" s="7">
        <v>6.6742447841915702</v>
      </c>
      <c r="S28" s="7">
        <v>0.14846926369830399</v>
      </c>
      <c r="T28" s="7">
        <v>900.96201747699001</v>
      </c>
      <c r="U28" s="7">
        <v>18.477253620163001</v>
      </c>
      <c r="V28" s="7">
        <v>2.3276068993778199E-2</v>
      </c>
      <c r="W28" s="7">
        <v>0.128004501460529</v>
      </c>
      <c r="X28" s="7">
        <v>1.87287674150435E-2</v>
      </c>
      <c r="Y28" s="7">
        <v>9.3439263260690093E-3</v>
      </c>
      <c r="Z28" s="7" t="s">
        <v>141</v>
      </c>
      <c r="AA28" s="7">
        <v>2.36817273913691E-2</v>
      </c>
      <c r="AB28" s="7">
        <v>4.6582472119417503E-2</v>
      </c>
      <c r="AC28" s="7" t="s">
        <v>141</v>
      </c>
      <c r="AD28" s="7">
        <v>4.69932821386446E-3</v>
      </c>
      <c r="AE28" s="7">
        <v>1.43903617228441E-2</v>
      </c>
      <c r="AF28" s="7">
        <v>12117.3175595989</v>
      </c>
      <c r="AG28" s="7">
        <v>478.38311064407299</v>
      </c>
      <c r="AH28" s="7">
        <v>8.5255475648416998E-2</v>
      </c>
      <c r="AI28" s="7">
        <v>0.776023522614399</v>
      </c>
      <c r="AJ28" s="7">
        <v>8.9000009395618307E-2</v>
      </c>
      <c r="AK28" s="7">
        <v>1.45538944650814E-2</v>
      </c>
      <c r="AL28" s="7">
        <v>0.23509124477610099</v>
      </c>
      <c r="AM28" s="7">
        <v>4.10700604716802E-2</v>
      </c>
      <c r="AN28" s="7">
        <v>1.1292031736527401E-2</v>
      </c>
      <c r="AO28" s="7" t="s">
        <v>141</v>
      </c>
      <c r="AP28" s="7">
        <v>5.8071607219566798E-3</v>
      </c>
      <c r="AQ28" s="7">
        <v>9.1384950560130396E-3</v>
      </c>
      <c r="AR28" s="7" t="s">
        <v>141</v>
      </c>
      <c r="AS28" s="7">
        <v>3.5229797178451698E-2</v>
      </c>
      <c r="AT28" s="7">
        <v>9.9793015854922701E-2</v>
      </c>
      <c r="AU28" s="7" t="s">
        <v>141</v>
      </c>
      <c r="AV28" s="7">
        <v>2.6593051434497101E-2</v>
      </c>
      <c r="AW28" s="7">
        <v>8.6870408450536701E-2</v>
      </c>
      <c r="AX28" s="7">
        <v>0.35870071746116</v>
      </c>
      <c r="AY28" s="7">
        <v>3.8457170569342301E-2</v>
      </c>
      <c r="AZ28" s="7">
        <v>2.08857640162926E-2</v>
      </c>
      <c r="BA28" s="7" t="s">
        <v>141</v>
      </c>
      <c r="BB28" s="7">
        <v>2.0788295894731801E-2</v>
      </c>
      <c r="BC28" s="7">
        <v>5.8868050965636298E-2</v>
      </c>
      <c r="BD28" s="7" t="s">
        <v>141</v>
      </c>
      <c r="BE28" s="7">
        <v>4.8456931962056098E-3</v>
      </c>
      <c r="BF28" s="7">
        <v>8.3239282038229303E-3</v>
      </c>
      <c r="BG28" s="7" t="s">
        <v>141</v>
      </c>
      <c r="BH28" s="7">
        <v>1.70449803373076E-2</v>
      </c>
      <c r="BI28" s="7">
        <v>3.3685967931089099E-2</v>
      </c>
      <c r="BJ28" s="7" t="s">
        <v>141</v>
      </c>
      <c r="BK28" s="7">
        <v>3.7859990776934502E-3</v>
      </c>
      <c r="BL28" s="7">
        <v>1.11745385534216E-2</v>
      </c>
      <c r="BM28" s="7" t="s">
        <v>141</v>
      </c>
      <c r="BN28" s="7">
        <v>1.15739994524176E-2</v>
      </c>
      <c r="BO28" s="7">
        <v>3.7069207231302401E-2</v>
      </c>
      <c r="BP28" s="7" t="s">
        <v>141</v>
      </c>
      <c r="BQ28" s="7">
        <v>4.3212517494760402E-3</v>
      </c>
      <c r="BR28" s="7">
        <v>9.0542721519363406E-3</v>
      </c>
      <c r="BS28" s="7" t="s">
        <v>141</v>
      </c>
      <c r="BT28" s="7">
        <v>1.98655043096399E-2</v>
      </c>
      <c r="BU28" s="7">
        <v>6.7627024743624101E-2</v>
      </c>
      <c r="BV28" s="7" t="s">
        <v>141</v>
      </c>
      <c r="BW28" s="7">
        <v>3.8080997550263098E-3</v>
      </c>
      <c r="BX28" s="7">
        <v>5.8662996259126301E-3</v>
      </c>
      <c r="BY28" s="7" t="s">
        <v>141</v>
      </c>
      <c r="BZ28" s="7">
        <v>2.03361327202971E-2</v>
      </c>
      <c r="CA28" s="7">
        <v>5.19948179193995E-2</v>
      </c>
      <c r="CB28" s="7" t="s">
        <v>141</v>
      </c>
      <c r="CC28" s="7">
        <v>8.1688731813337207E-3</v>
      </c>
      <c r="CD28" s="7">
        <v>1.76991122831653E-2</v>
      </c>
      <c r="CE28" s="7" t="s">
        <v>141</v>
      </c>
      <c r="CF28" s="7">
        <v>1.18366004470516E-2</v>
      </c>
      <c r="CG28" s="7">
        <v>2.5999241777722601E-2</v>
      </c>
    </row>
    <row r="29" spans="1:85" x14ac:dyDescent="0.2">
      <c r="A29" t="s">
        <v>142</v>
      </c>
      <c r="B29" s="7">
        <v>11.7476492185755</v>
      </c>
      <c r="C29" s="7">
        <v>1.4951954044445099</v>
      </c>
      <c r="D29" s="7">
        <v>0.130397051568821</v>
      </c>
      <c r="E29" s="7">
        <v>106956.38194196799</v>
      </c>
      <c r="F29" s="7">
        <v>1416.6277667172401</v>
      </c>
      <c r="G29" s="7">
        <v>4.05934400012542</v>
      </c>
      <c r="H29" s="7">
        <v>2.3618123992096902</v>
      </c>
      <c r="I29" s="7">
        <v>0.14402499504890601</v>
      </c>
      <c r="J29" s="7">
        <v>0.124149066204994</v>
      </c>
      <c r="K29" s="7">
        <v>15.8011697878548</v>
      </c>
      <c r="L29" s="7">
        <v>1.43415662784473</v>
      </c>
      <c r="M29" s="7">
        <v>0.91878765908180904</v>
      </c>
      <c r="N29" s="7">
        <v>502.53385719290998</v>
      </c>
      <c r="O29" s="7">
        <v>19.579057219383099</v>
      </c>
      <c r="P29" s="7">
        <v>8.8946412346417905</v>
      </c>
      <c r="Q29" s="7">
        <v>231.34812154666301</v>
      </c>
      <c r="R29" s="7">
        <v>3.3789592372727801</v>
      </c>
      <c r="S29" s="7">
        <v>0.13969027567803599</v>
      </c>
      <c r="T29" s="7">
        <v>1012.63438613136</v>
      </c>
      <c r="U29" s="7">
        <v>31.692442131629399</v>
      </c>
      <c r="V29" s="7">
        <v>0</v>
      </c>
      <c r="W29" s="7">
        <v>0.104803125839822</v>
      </c>
      <c r="X29" s="7">
        <v>1.68612958178226E-2</v>
      </c>
      <c r="Y29" s="7">
        <v>8.7801417344688694E-3</v>
      </c>
      <c r="Z29" s="7" t="s">
        <v>141</v>
      </c>
      <c r="AA29" s="7">
        <v>1.8926614894308601E-2</v>
      </c>
      <c r="AB29" s="7">
        <v>4.1848761052095798E-2</v>
      </c>
      <c r="AC29" s="7" t="s">
        <v>141</v>
      </c>
      <c r="AD29" s="7">
        <v>4.5409614189862299E-3</v>
      </c>
      <c r="AE29" s="7">
        <v>8.1387124288462703E-3</v>
      </c>
      <c r="AF29" s="7">
        <v>10793.5309172658</v>
      </c>
      <c r="AG29" s="7">
        <v>176.098894678969</v>
      </c>
      <c r="AH29" s="7">
        <v>8.6737784302373597E-2</v>
      </c>
      <c r="AI29" s="7">
        <v>0.45477532831133399</v>
      </c>
      <c r="AJ29" s="7">
        <v>4.63688076607119E-2</v>
      </c>
      <c r="AK29" s="7">
        <v>1.16629804125024E-2</v>
      </c>
      <c r="AL29" s="7">
        <v>0.108218712592254</v>
      </c>
      <c r="AM29" s="7">
        <v>2.1965478382804E-2</v>
      </c>
      <c r="AN29" s="7">
        <v>1.46615975088024E-2</v>
      </c>
      <c r="AO29" s="7" t="s">
        <v>141</v>
      </c>
      <c r="AP29" s="7">
        <v>5.7315843760018101E-3</v>
      </c>
      <c r="AQ29" s="7">
        <v>1.1807031990754099E-2</v>
      </c>
      <c r="AR29" s="7" t="s">
        <v>141</v>
      </c>
      <c r="AS29" s="7">
        <v>2.7656755366103999E-2</v>
      </c>
      <c r="AT29" s="7">
        <v>8.1519282886738903E-2</v>
      </c>
      <c r="AU29" s="7" t="s">
        <v>141</v>
      </c>
      <c r="AV29" s="7">
        <v>2.28715897798729E-2</v>
      </c>
      <c r="AW29" s="7">
        <v>6.4439796014184397E-2</v>
      </c>
      <c r="AX29" s="7">
        <v>0.385723223459849</v>
      </c>
      <c r="AY29" s="7">
        <v>4.0001895751619797E-2</v>
      </c>
      <c r="AZ29" s="7">
        <v>2.05197815855577E-2</v>
      </c>
      <c r="BA29" s="7" t="s">
        <v>141</v>
      </c>
      <c r="BB29" s="7">
        <v>3.2490441477376501E-2</v>
      </c>
      <c r="BC29" s="7">
        <v>7.2107245741108397E-2</v>
      </c>
      <c r="BD29" s="7" t="s">
        <v>141</v>
      </c>
      <c r="BE29" s="7">
        <v>3.7095213628121899E-3</v>
      </c>
      <c r="BF29" s="7">
        <v>8.9939839777202803E-3</v>
      </c>
      <c r="BG29" s="7" t="s">
        <v>141</v>
      </c>
      <c r="BH29" s="7">
        <v>1.9190948322493899E-2</v>
      </c>
      <c r="BI29" s="7">
        <v>4.9403548553258E-2</v>
      </c>
      <c r="BJ29" s="7" t="s">
        <v>141</v>
      </c>
      <c r="BK29" s="7">
        <v>4.7303325026368899E-3</v>
      </c>
      <c r="BL29" s="7">
        <v>9.9576046995342796E-3</v>
      </c>
      <c r="BM29" s="7" t="s">
        <v>141</v>
      </c>
      <c r="BN29" s="7">
        <v>1.2280527592137399E-2</v>
      </c>
      <c r="BO29" s="7">
        <v>3.0196365293147402E-2</v>
      </c>
      <c r="BP29" s="7" t="s">
        <v>141</v>
      </c>
      <c r="BQ29" s="7">
        <v>3.0926724655233502E-3</v>
      </c>
      <c r="BR29" s="7">
        <v>1.0740891699265301E-2</v>
      </c>
      <c r="BS29" s="7" t="s">
        <v>141</v>
      </c>
      <c r="BT29" s="7">
        <v>1.98964450574503E-2</v>
      </c>
      <c r="BU29" s="7">
        <v>4.5548654762242902E-2</v>
      </c>
      <c r="BV29" s="7" t="s">
        <v>141</v>
      </c>
      <c r="BW29" s="7">
        <v>4.9959837826133299E-3</v>
      </c>
      <c r="BX29" s="7">
        <v>1.14011659355378E-2</v>
      </c>
      <c r="BY29" s="7" t="s">
        <v>141</v>
      </c>
      <c r="BZ29" s="7">
        <v>1.6135887678988398E-2</v>
      </c>
      <c r="CA29" s="7">
        <v>4.8269458988061599E-2</v>
      </c>
      <c r="CB29" s="7">
        <v>1.8802694042008201E-2</v>
      </c>
      <c r="CC29" s="7">
        <v>9.9708815198949197E-3</v>
      </c>
      <c r="CD29" s="7">
        <v>9.2911669907173901E-3</v>
      </c>
      <c r="CE29" s="7">
        <v>2.3119840479271E-2</v>
      </c>
      <c r="CF29" s="7">
        <v>1.3275610089712699E-2</v>
      </c>
      <c r="CG29" s="7">
        <v>2.1865891972110599E-2</v>
      </c>
    </row>
    <row r="30" spans="1:85" x14ac:dyDescent="0.2">
      <c r="A30" t="s">
        <v>143</v>
      </c>
      <c r="B30" s="7">
        <v>3.73705638335875</v>
      </c>
      <c r="C30" s="7">
        <v>0.99073043966700203</v>
      </c>
      <c r="D30" s="7">
        <v>0.15080381351011901</v>
      </c>
      <c r="E30" s="7">
        <v>122084.409879239</v>
      </c>
      <c r="F30" s="7">
        <v>1204.5925926140401</v>
      </c>
      <c r="G30" s="7">
        <v>6.1219181114225201</v>
      </c>
      <c r="H30" s="7">
        <v>2.3148890079299802</v>
      </c>
      <c r="I30" s="7">
        <v>0.14905713287062899</v>
      </c>
      <c r="J30" s="7">
        <v>9.5639587822230004E-2</v>
      </c>
      <c r="K30" s="7">
        <v>48.190115115683497</v>
      </c>
      <c r="L30" s="7">
        <v>1.7423852150111701</v>
      </c>
      <c r="M30" s="7">
        <v>0.72197722505753403</v>
      </c>
      <c r="N30" s="7">
        <v>611.35453295708396</v>
      </c>
      <c r="O30" s="7">
        <v>19.290012508372001</v>
      </c>
      <c r="P30" s="7">
        <v>9.6981404479001405</v>
      </c>
      <c r="Q30" s="7">
        <v>227.99352885835901</v>
      </c>
      <c r="R30" s="7">
        <v>3.0955253194602101</v>
      </c>
      <c r="S30" s="7">
        <v>0.17825890794197299</v>
      </c>
      <c r="T30" s="7">
        <v>1160.1487744199801</v>
      </c>
      <c r="U30" s="7">
        <v>20.2660459689703</v>
      </c>
      <c r="V30" s="7">
        <v>1.7404373813615402E-2</v>
      </c>
      <c r="W30" s="7">
        <v>0.139383417815407</v>
      </c>
      <c r="X30" s="7">
        <v>1.9172343299066998E-2</v>
      </c>
      <c r="Y30" s="7">
        <v>1.06770961986723E-2</v>
      </c>
      <c r="Z30" s="7" t="s">
        <v>141</v>
      </c>
      <c r="AA30" s="7">
        <v>1.9209948128217198E-2</v>
      </c>
      <c r="AB30" s="7">
        <v>2.0837814667901501E-2</v>
      </c>
      <c r="AC30" s="7" t="s">
        <v>141</v>
      </c>
      <c r="AD30" s="7">
        <v>5.4410445688028199E-3</v>
      </c>
      <c r="AE30" s="7">
        <v>1.85148855896889E-2</v>
      </c>
      <c r="AF30" s="7">
        <v>11799.477691492901</v>
      </c>
      <c r="AG30" s="7">
        <v>174.19766847232501</v>
      </c>
      <c r="AH30" s="7">
        <v>0.127409437073217</v>
      </c>
      <c r="AI30" s="7">
        <v>1.06836728113664</v>
      </c>
      <c r="AJ30" s="7">
        <v>4.95196303616256E-2</v>
      </c>
      <c r="AK30" s="7">
        <v>7.7889423459128297E-3</v>
      </c>
      <c r="AL30" s="7">
        <v>0.35145302514559201</v>
      </c>
      <c r="AM30" s="7">
        <v>3.5875908351532197E-2</v>
      </c>
      <c r="AN30" s="7">
        <v>1.1276123168692601E-2</v>
      </c>
      <c r="AO30" s="7" t="s">
        <v>141</v>
      </c>
      <c r="AP30" s="7">
        <v>6.7599565636216599E-3</v>
      </c>
      <c r="AQ30" s="7">
        <v>1.09815421625333E-2</v>
      </c>
      <c r="AR30" s="7" t="s">
        <v>141</v>
      </c>
      <c r="AS30" s="7">
        <v>3.61647105992393E-2</v>
      </c>
      <c r="AT30" s="7">
        <v>9.6951955984005106E-2</v>
      </c>
      <c r="AU30" s="7" t="s">
        <v>141</v>
      </c>
      <c r="AV30" s="7">
        <v>2.5558964860497E-2</v>
      </c>
      <c r="AW30" s="7">
        <v>7.1573075155745097E-2</v>
      </c>
      <c r="AX30" s="7">
        <v>0.56525847469038903</v>
      </c>
      <c r="AY30" s="7">
        <v>5.2244646049183503E-2</v>
      </c>
      <c r="AZ30" s="7">
        <v>1.79098247054101E-2</v>
      </c>
      <c r="BA30" s="7" t="s">
        <v>141</v>
      </c>
      <c r="BB30" s="7">
        <v>2.6190087923100101E-2</v>
      </c>
      <c r="BC30" s="7">
        <v>5.4831939258818102E-2</v>
      </c>
      <c r="BD30" s="7" t="s">
        <v>141</v>
      </c>
      <c r="BE30" s="7">
        <v>4.5602428944518797E-3</v>
      </c>
      <c r="BF30" s="7">
        <v>9.4712994335351096E-3</v>
      </c>
      <c r="BG30" s="7" t="s">
        <v>141</v>
      </c>
      <c r="BH30" s="7">
        <v>1.5625351534266699E-2</v>
      </c>
      <c r="BI30" s="7">
        <v>5.9564103697951801E-2</v>
      </c>
      <c r="BJ30" s="7" t="s">
        <v>141</v>
      </c>
      <c r="BK30" s="7">
        <v>3.51267033898879E-3</v>
      </c>
      <c r="BL30" s="7">
        <v>1.4462393758001801E-2</v>
      </c>
      <c r="BM30" s="7" t="s">
        <v>141</v>
      </c>
      <c r="BN30" s="7">
        <v>1.4524253329987901E-2</v>
      </c>
      <c r="BO30" s="7">
        <v>4.2604049866654198E-2</v>
      </c>
      <c r="BP30" s="7" t="s">
        <v>141</v>
      </c>
      <c r="BQ30" s="7">
        <v>4.2058105322808704E-3</v>
      </c>
      <c r="BR30" s="7">
        <v>5.9215705761630601E-3</v>
      </c>
      <c r="BS30" s="7" t="s">
        <v>141</v>
      </c>
      <c r="BT30" s="7">
        <v>1.9904025834333199E-2</v>
      </c>
      <c r="BU30" s="7">
        <v>8.5092139900850405E-2</v>
      </c>
      <c r="BV30" s="7" t="s">
        <v>141</v>
      </c>
      <c r="BW30" s="7">
        <v>3.4535854329488E-3</v>
      </c>
      <c r="BX30" s="7">
        <v>1.3630429614674099E-2</v>
      </c>
      <c r="BY30" s="7" t="s">
        <v>141</v>
      </c>
      <c r="BZ30" s="7">
        <v>1.71918985427395E-2</v>
      </c>
      <c r="CA30" s="7">
        <v>6.5724429506722207E-2</v>
      </c>
      <c r="CB30" s="7" t="s">
        <v>141</v>
      </c>
      <c r="CC30" s="7">
        <v>7.5509609445467999E-3</v>
      </c>
      <c r="CD30" s="7">
        <v>1.91333637333547E-2</v>
      </c>
      <c r="CE30" s="7" t="s">
        <v>141</v>
      </c>
      <c r="CF30" s="7">
        <v>9.8799999692709504E-3</v>
      </c>
      <c r="CG30" s="7">
        <v>1.9694801576927899E-2</v>
      </c>
    </row>
    <row r="31" spans="1:85" x14ac:dyDescent="0.2">
      <c r="A31" t="s">
        <v>144</v>
      </c>
      <c r="B31" s="7">
        <v>11.162751535013401</v>
      </c>
      <c r="C31" s="7">
        <v>1.7937204725597</v>
      </c>
      <c r="D31" s="7">
        <v>0.19447026240239099</v>
      </c>
      <c r="E31" s="7">
        <v>115469.596739646</v>
      </c>
      <c r="F31" s="7">
        <v>4586.4913952932002</v>
      </c>
      <c r="G31" s="7">
        <v>5.7440036130526302</v>
      </c>
      <c r="H31" s="7">
        <v>2.2497845881776901</v>
      </c>
      <c r="I31" s="7">
        <v>0.155267224718906</v>
      </c>
      <c r="J31" s="7">
        <v>8.2986468512314907E-2</v>
      </c>
      <c r="K31" s="7">
        <v>44.862834403584202</v>
      </c>
      <c r="L31" s="7">
        <v>4.9823900495697897</v>
      </c>
      <c r="M31" s="7">
        <v>0.45903205661846502</v>
      </c>
      <c r="N31" s="7">
        <v>569.74999474724495</v>
      </c>
      <c r="O31" s="7">
        <v>35.294140844721099</v>
      </c>
      <c r="P31" s="7">
        <v>8.7910583805162101</v>
      </c>
      <c r="Q31" s="7">
        <v>236.89804436456501</v>
      </c>
      <c r="R31" s="7">
        <v>8.4147551972622097</v>
      </c>
      <c r="S31" s="7">
        <v>0.12914124042354</v>
      </c>
      <c r="T31" s="7">
        <v>1049.51816116492</v>
      </c>
      <c r="U31" s="7">
        <v>27.991357931985601</v>
      </c>
      <c r="V31" s="7">
        <v>1.13241785612689E-2</v>
      </c>
      <c r="W31" s="7">
        <v>9.8310556160348297E-2</v>
      </c>
      <c r="X31" s="7">
        <v>1.99458674215863E-2</v>
      </c>
      <c r="Y31" s="7">
        <v>9.2579179208373604E-3</v>
      </c>
      <c r="Z31" s="7">
        <v>1.93361006017293E-2</v>
      </c>
      <c r="AA31" s="7">
        <v>2.08251504114438E-2</v>
      </c>
      <c r="AB31" s="7">
        <v>1.89237792554399E-2</v>
      </c>
      <c r="AC31" s="7">
        <v>1.2060922069996099E-2</v>
      </c>
      <c r="AD31" s="7">
        <v>1.06324083696284E-2</v>
      </c>
      <c r="AE31" s="7">
        <v>6.4465933073558001E-3</v>
      </c>
      <c r="AF31" s="7">
        <v>10595.7630635183</v>
      </c>
      <c r="AG31" s="7">
        <v>354.21758084080398</v>
      </c>
      <c r="AH31" s="7">
        <v>0.17579500606456999</v>
      </c>
      <c r="AI31" s="7">
        <v>0.95014838754838504</v>
      </c>
      <c r="AJ31" s="7">
        <v>8.4701975855753897E-2</v>
      </c>
      <c r="AK31" s="7">
        <v>1.2947554993171901E-2</v>
      </c>
      <c r="AL31" s="7">
        <v>0.28883874713424901</v>
      </c>
      <c r="AM31" s="7">
        <v>3.4377590717115103E-2</v>
      </c>
      <c r="AN31" s="7">
        <v>1.06916798858543E-2</v>
      </c>
      <c r="AO31" s="7">
        <v>1.4995714075508201E-2</v>
      </c>
      <c r="AP31" s="7">
        <v>7.3707281831083904E-3</v>
      </c>
      <c r="AQ31" s="7">
        <v>1.26964587195827E-2</v>
      </c>
      <c r="AR31" s="7" t="s">
        <v>141</v>
      </c>
      <c r="AS31" s="7">
        <v>2.6305939697201401E-2</v>
      </c>
      <c r="AT31" s="7">
        <v>6.8812695232715299E-2</v>
      </c>
      <c r="AU31" s="7" t="s">
        <v>141</v>
      </c>
      <c r="AV31" s="7">
        <v>2.46798510048368E-2</v>
      </c>
      <c r="AW31" s="7">
        <v>5.5244224550006597E-2</v>
      </c>
      <c r="AX31" s="7">
        <v>0.41332749545643099</v>
      </c>
      <c r="AY31" s="7">
        <v>5.0168468510391001E-2</v>
      </c>
      <c r="AZ31" s="7">
        <v>2.1494858775303601E-2</v>
      </c>
      <c r="BA31" s="7" t="s">
        <v>141</v>
      </c>
      <c r="BB31" s="7">
        <v>3.2858523403020201E-2</v>
      </c>
      <c r="BC31" s="7">
        <v>6.9231142682059696E-2</v>
      </c>
      <c r="BD31" s="7" t="s">
        <v>141</v>
      </c>
      <c r="BE31" s="7">
        <v>3.4343689705076002E-3</v>
      </c>
      <c r="BF31" s="7">
        <v>9.1003950721056607E-3</v>
      </c>
      <c r="BG31" s="7" t="s">
        <v>141</v>
      </c>
      <c r="BH31" s="7">
        <v>1.7409037098557501E-2</v>
      </c>
      <c r="BI31" s="7">
        <v>3.9615089641192897E-2</v>
      </c>
      <c r="BJ31" s="7" t="s">
        <v>141</v>
      </c>
      <c r="BK31" s="7">
        <v>3.9503196460796896E-3</v>
      </c>
      <c r="BL31" s="7">
        <v>1.1537008654348299E-2</v>
      </c>
      <c r="BM31" s="7" t="s">
        <v>141</v>
      </c>
      <c r="BN31" s="7">
        <v>1.5377347281342E-2</v>
      </c>
      <c r="BO31" s="7">
        <v>4.4270580294860702E-2</v>
      </c>
      <c r="BP31" s="7" t="s">
        <v>141</v>
      </c>
      <c r="BQ31" s="7">
        <v>4.4002845431926297E-3</v>
      </c>
      <c r="BR31" s="7">
        <v>1.5817172865151701E-2</v>
      </c>
      <c r="BS31" s="7" t="s">
        <v>141</v>
      </c>
      <c r="BT31" s="7">
        <v>1.21605003551572E-2</v>
      </c>
      <c r="BU31" s="7">
        <v>4.9137625252492503E-2</v>
      </c>
      <c r="BV31" s="7" t="s">
        <v>141</v>
      </c>
      <c r="BW31" s="7">
        <v>3.4609536040148699E-3</v>
      </c>
      <c r="BX31" s="7">
        <v>1.83136500973725E-2</v>
      </c>
      <c r="BY31" s="7" t="s">
        <v>141</v>
      </c>
      <c r="BZ31" s="7">
        <v>2.1617751986980498E-2</v>
      </c>
      <c r="CA31" s="7">
        <v>5.5424931066091497E-2</v>
      </c>
      <c r="CB31" s="7">
        <v>2.9401353131423402E-2</v>
      </c>
      <c r="CC31" s="7">
        <v>1.29370281781583E-2</v>
      </c>
      <c r="CD31" s="7">
        <v>9.6260566697693693E-3</v>
      </c>
      <c r="CE31" s="7">
        <v>2.7584974956029799E-2</v>
      </c>
      <c r="CF31" s="7">
        <v>1.28734564395648E-2</v>
      </c>
      <c r="CG31" s="7">
        <v>1.7005212421844999E-2</v>
      </c>
    </row>
    <row r="32" spans="1:85" x14ac:dyDescent="0.2">
      <c r="A32" t="s">
        <v>145</v>
      </c>
      <c r="B32" s="7">
        <v>15.4305743868214</v>
      </c>
      <c r="C32" s="7">
        <v>3.93604602194279</v>
      </c>
      <c r="D32" s="7">
        <v>0.13834502189995301</v>
      </c>
      <c r="E32" s="7">
        <v>124324.385671739</v>
      </c>
      <c r="F32" s="7">
        <v>1305.7087197071801</v>
      </c>
      <c r="G32" s="7">
        <v>6.08676942566664</v>
      </c>
      <c r="H32" s="7">
        <v>2.30233982938624</v>
      </c>
      <c r="I32" s="7">
        <v>0.135025189025899</v>
      </c>
      <c r="J32" s="7">
        <v>0.111599901550585</v>
      </c>
      <c r="K32" s="7">
        <v>48.085213951195101</v>
      </c>
      <c r="L32" s="7">
        <v>2.8046580953976998</v>
      </c>
      <c r="M32" s="7">
        <v>0.49434243822212398</v>
      </c>
      <c r="N32" s="7">
        <v>521.47208834499099</v>
      </c>
      <c r="O32" s="7">
        <v>21.389923383074201</v>
      </c>
      <c r="P32" s="7">
        <v>9.7903238450623906</v>
      </c>
      <c r="Q32" s="7">
        <v>227.1826454978</v>
      </c>
      <c r="R32" s="7">
        <v>3.09718554673813</v>
      </c>
      <c r="S32" s="7">
        <v>0.136090891384192</v>
      </c>
      <c r="T32" s="7">
        <v>1343.5360767315201</v>
      </c>
      <c r="U32" s="7">
        <v>16.631620791381501</v>
      </c>
      <c r="V32" s="7">
        <v>2.1346058876348901E-2</v>
      </c>
      <c r="W32" s="7">
        <v>0.110691734149893</v>
      </c>
      <c r="X32" s="7">
        <v>1.5688530067488E-2</v>
      </c>
      <c r="Y32" s="7">
        <v>1.6029758680484701E-2</v>
      </c>
      <c r="Z32" s="7">
        <v>8.6418198509426905E-2</v>
      </c>
      <c r="AA32" s="7">
        <v>3.3081952333263297E-2</v>
      </c>
      <c r="AB32" s="7">
        <v>3.1282018982429403E-2</v>
      </c>
      <c r="AC32" s="7" t="s">
        <v>141</v>
      </c>
      <c r="AD32" s="7">
        <v>5.2477480124108701E-3</v>
      </c>
      <c r="AE32" s="7">
        <v>1.0389016377212E-2</v>
      </c>
      <c r="AF32" s="7">
        <v>10012.456086365901</v>
      </c>
      <c r="AG32" s="7">
        <v>129.62987950757699</v>
      </c>
      <c r="AH32" s="7">
        <v>0.15615709065812999</v>
      </c>
      <c r="AI32" s="7">
        <v>1.3992002576101701</v>
      </c>
      <c r="AJ32" s="7">
        <v>8.6755226358608398E-2</v>
      </c>
      <c r="AK32" s="7">
        <v>9.2357923008349694E-3</v>
      </c>
      <c r="AL32" s="7">
        <v>0.29594903193236799</v>
      </c>
      <c r="AM32" s="7">
        <v>3.1344785422763602E-2</v>
      </c>
      <c r="AN32" s="7">
        <v>1.5302138555461401E-2</v>
      </c>
      <c r="AO32" s="7">
        <v>7.7664109202921104E-3</v>
      </c>
      <c r="AP32" s="7">
        <v>5.75108628855128E-3</v>
      </c>
      <c r="AQ32" s="7">
        <v>5.4450821937725904E-3</v>
      </c>
      <c r="AR32" s="7" t="s">
        <v>141</v>
      </c>
      <c r="AS32" s="7">
        <v>3.04499269991588E-2</v>
      </c>
      <c r="AT32" s="7">
        <v>7.0213453271932097E-2</v>
      </c>
      <c r="AU32" s="7" t="s">
        <v>141</v>
      </c>
      <c r="AV32" s="7">
        <v>2.79007981515999E-2</v>
      </c>
      <c r="AW32" s="7">
        <v>5.42467339061804E-2</v>
      </c>
      <c r="AX32" s="7">
        <v>0.45453734544230301</v>
      </c>
      <c r="AY32" s="7">
        <v>4.4100413574844601E-2</v>
      </c>
      <c r="AZ32" s="7">
        <v>2.1195308936535099E-2</v>
      </c>
      <c r="BA32" s="7" t="s">
        <v>141</v>
      </c>
      <c r="BB32" s="7">
        <v>2.7421888135876201E-2</v>
      </c>
      <c r="BC32" s="7">
        <v>0.10594049603158499</v>
      </c>
      <c r="BD32" s="7" t="s">
        <v>141</v>
      </c>
      <c r="BE32" s="7">
        <v>3.3231156385873902E-3</v>
      </c>
      <c r="BF32" s="7">
        <v>1.34389500460462E-2</v>
      </c>
      <c r="BG32" s="7" t="s">
        <v>141</v>
      </c>
      <c r="BH32" s="7">
        <v>1.72771449724917E-2</v>
      </c>
      <c r="BI32" s="7">
        <v>2.9181068815165401E-2</v>
      </c>
      <c r="BJ32" s="7" t="s">
        <v>141</v>
      </c>
      <c r="BK32" s="7">
        <v>4.0045790800039803E-3</v>
      </c>
      <c r="BL32" s="7">
        <v>9.9224298539535103E-3</v>
      </c>
      <c r="BM32" s="7" t="s">
        <v>141</v>
      </c>
      <c r="BN32" s="7">
        <v>1.3340288780512299E-2</v>
      </c>
      <c r="BO32" s="7">
        <v>2.2427952961711899E-2</v>
      </c>
      <c r="BP32" s="7" t="s">
        <v>141</v>
      </c>
      <c r="BQ32" s="7">
        <v>5.1582889555838903E-3</v>
      </c>
      <c r="BR32" s="7">
        <v>1.05891978509303E-2</v>
      </c>
      <c r="BS32" s="7" t="s">
        <v>141</v>
      </c>
      <c r="BT32" s="7">
        <v>2.2869101558011501E-2</v>
      </c>
      <c r="BU32" s="7">
        <v>4.99809352647426E-2</v>
      </c>
      <c r="BV32" s="7" t="s">
        <v>141</v>
      </c>
      <c r="BW32" s="7">
        <v>7.1018459806779398E-3</v>
      </c>
      <c r="BX32" s="7">
        <v>1.2236434351721E-2</v>
      </c>
      <c r="BY32" s="7" t="s">
        <v>141</v>
      </c>
      <c r="BZ32" s="7">
        <v>2.1945577007028001E-2</v>
      </c>
      <c r="CA32" s="7">
        <v>5.5927282756894001E-2</v>
      </c>
      <c r="CB32" s="7">
        <v>1.49976316025338E-2</v>
      </c>
      <c r="CC32" s="7">
        <v>8.9675785196684406E-3</v>
      </c>
      <c r="CD32" s="7">
        <v>1.2954229947515499E-2</v>
      </c>
      <c r="CE32" s="7" t="s">
        <v>141</v>
      </c>
      <c r="CF32" s="7">
        <v>1.41630325566888E-2</v>
      </c>
      <c r="CG32" s="7">
        <v>2.3819607141368999E-2</v>
      </c>
    </row>
    <row r="33" spans="1:85" x14ac:dyDescent="0.2">
      <c r="A33" t="s">
        <v>146</v>
      </c>
      <c r="B33" s="7">
        <v>21.281058237722601</v>
      </c>
      <c r="C33" s="7">
        <v>10.0739051716942</v>
      </c>
      <c r="D33" s="7">
        <v>0.14750295989557299</v>
      </c>
      <c r="E33" s="7">
        <v>85415.932741660494</v>
      </c>
      <c r="F33" s="7">
        <v>1375.80333446554</v>
      </c>
      <c r="G33" s="7">
        <v>7.1932207885396897</v>
      </c>
      <c r="H33" s="7">
        <v>2.3350313634283602</v>
      </c>
      <c r="I33" s="7">
        <v>0.14039159442259</v>
      </c>
      <c r="J33" s="7">
        <v>9.2494273373885494E-2</v>
      </c>
      <c r="K33" s="7">
        <v>33.194700806168001</v>
      </c>
      <c r="L33" s="7">
        <v>2.3731531425577801</v>
      </c>
      <c r="M33" s="7">
        <v>0.34761397603594701</v>
      </c>
      <c r="N33" s="7">
        <v>445.69113549528402</v>
      </c>
      <c r="O33" s="7">
        <v>18.824709637430399</v>
      </c>
      <c r="P33" s="7">
        <v>8.3350502111027804</v>
      </c>
      <c r="Q33" s="7">
        <v>186.05393384632799</v>
      </c>
      <c r="R33" s="7">
        <v>3.1057025473091699</v>
      </c>
      <c r="S33" s="7">
        <v>0.12638427393378801</v>
      </c>
      <c r="T33" s="7">
        <v>1232.82536893669</v>
      </c>
      <c r="U33" s="7">
        <v>18.619965366718301</v>
      </c>
      <c r="V33" s="7">
        <v>0</v>
      </c>
      <c r="W33" s="7">
        <v>0.12113811739460301</v>
      </c>
      <c r="X33" s="7">
        <v>1.6617125737166401E-2</v>
      </c>
      <c r="Y33" s="7">
        <v>4.01460237238841E-3</v>
      </c>
      <c r="Z33" s="7" t="s">
        <v>141</v>
      </c>
      <c r="AA33" s="7">
        <v>1.9814781672397301E-2</v>
      </c>
      <c r="AB33" s="7">
        <v>2.79454215134349E-2</v>
      </c>
      <c r="AC33" s="7" t="s">
        <v>141</v>
      </c>
      <c r="AD33" s="7">
        <v>7.1094831902203601E-3</v>
      </c>
      <c r="AE33" s="7">
        <v>9.3822777961631906E-3</v>
      </c>
      <c r="AF33" s="7">
        <v>10303.739676266599</v>
      </c>
      <c r="AG33" s="7">
        <v>197.052133041395</v>
      </c>
      <c r="AH33" s="7">
        <v>0.147735374308266</v>
      </c>
      <c r="AI33" s="7">
        <v>1.04935994788469</v>
      </c>
      <c r="AJ33" s="7">
        <v>0.106173401371509</v>
      </c>
      <c r="AK33" s="7">
        <v>6.57192967358092E-3</v>
      </c>
      <c r="AL33" s="7">
        <v>0.48056363667642199</v>
      </c>
      <c r="AM33" s="7">
        <v>0.16298807560331899</v>
      </c>
      <c r="AN33" s="7">
        <v>1.23189429996374E-2</v>
      </c>
      <c r="AO33" s="7">
        <v>1.6403781103389001E-2</v>
      </c>
      <c r="AP33" s="7">
        <v>6.5466116880422698E-3</v>
      </c>
      <c r="AQ33" s="7">
        <v>1.16880123390218E-2</v>
      </c>
      <c r="AR33" s="7" t="s">
        <v>141</v>
      </c>
      <c r="AS33" s="7">
        <v>3.8679988902825403E-2</v>
      </c>
      <c r="AT33" s="7">
        <v>0.11016306055714099</v>
      </c>
      <c r="AU33" s="7" t="s">
        <v>141</v>
      </c>
      <c r="AV33" s="7">
        <v>2.6326056664092799E-2</v>
      </c>
      <c r="AW33" s="7">
        <v>7.1979403809055306E-2</v>
      </c>
      <c r="AX33" s="7">
        <v>0.43391057241926201</v>
      </c>
      <c r="AY33" s="7">
        <v>4.13764871969396E-2</v>
      </c>
      <c r="AZ33" s="7">
        <v>2.1486135390694602E-2</v>
      </c>
      <c r="BA33" s="7" t="s">
        <v>141</v>
      </c>
      <c r="BB33" s="7">
        <v>3.6800300315989097E-2</v>
      </c>
      <c r="BC33" s="7">
        <v>9.0812295261351497E-2</v>
      </c>
      <c r="BD33" s="7" t="s">
        <v>141</v>
      </c>
      <c r="BE33" s="7">
        <v>1.6934041411720601E-3</v>
      </c>
      <c r="BF33" s="7">
        <v>1.0996712788320401E-2</v>
      </c>
      <c r="BG33" s="7" t="s">
        <v>141</v>
      </c>
      <c r="BH33" s="7">
        <v>1.8182321683790099E-2</v>
      </c>
      <c r="BI33" s="7">
        <v>5.9262380188817E-2</v>
      </c>
      <c r="BJ33" s="7" t="s">
        <v>141</v>
      </c>
      <c r="BK33" s="7">
        <v>4.2953008022664704E-3</v>
      </c>
      <c r="BL33" s="7">
        <v>1.1099103498738201E-2</v>
      </c>
      <c r="BM33" s="7" t="s">
        <v>141</v>
      </c>
      <c r="BN33" s="7">
        <v>1.42395481570222E-2</v>
      </c>
      <c r="BO33" s="7">
        <v>3.4902541705670601E-2</v>
      </c>
      <c r="BP33" s="7" t="s">
        <v>141</v>
      </c>
      <c r="BQ33" s="7">
        <v>3.3536467166393998E-3</v>
      </c>
      <c r="BR33" s="7">
        <v>9.9185983838548097E-3</v>
      </c>
      <c r="BS33" s="7" t="s">
        <v>141</v>
      </c>
      <c r="BT33" s="7">
        <v>2.54645221524601E-2</v>
      </c>
      <c r="BU33" s="7">
        <v>4.6817657333296299E-2</v>
      </c>
      <c r="BV33" s="7" t="s">
        <v>141</v>
      </c>
      <c r="BW33" s="7">
        <v>6.85264637011239E-3</v>
      </c>
      <c r="BX33" s="7">
        <v>1.68386174157567E-2</v>
      </c>
      <c r="BY33" s="7" t="s">
        <v>141</v>
      </c>
      <c r="BZ33" s="7">
        <v>2.1205717908252601E-2</v>
      </c>
      <c r="CA33" s="7">
        <v>4.0153998215233501E-2</v>
      </c>
      <c r="CB33" s="7">
        <v>1.50936928209462E-2</v>
      </c>
      <c r="CC33" s="7">
        <v>9.8021246465477795E-3</v>
      </c>
      <c r="CD33" s="7">
        <v>9.4136178475506295E-3</v>
      </c>
      <c r="CE33" s="7" t="s">
        <v>141</v>
      </c>
      <c r="CF33" s="7">
        <v>9.6728932519402101E-3</v>
      </c>
      <c r="CG33" s="7">
        <v>1.8979442801610302E-2</v>
      </c>
    </row>
    <row r="34" spans="1:85" x14ac:dyDescent="0.2">
      <c r="A34" t="s">
        <v>147</v>
      </c>
      <c r="B34" s="7">
        <v>24.029694043123001</v>
      </c>
      <c r="C34" s="7">
        <v>14.484039657811</v>
      </c>
      <c r="D34" s="7">
        <v>0.131181753587642</v>
      </c>
      <c r="E34" s="7">
        <v>91814.068690775603</v>
      </c>
      <c r="F34" s="7">
        <v>6955.3323680256499</v>
      </c>
      <c r="G34" s="7">
        <v>6.7519539067969303</v>
      </c>
      <c r="H34" s="7">
        <v>2.0109019415593599</v>
      </c>
      <c r="I34" s="7">
        <v>0.14617436588098101</v>
      </c>
      <c r="J34" s="7">
        <v>0.101864616512093</v>
      </c>
      <c r="K34" s="7">
        <v>23.086691163956701</v>
      </c>
      <c r="L34" s="7">
        <v>2.2761061387618899</v>
      </c>
      <c r="M34" s="7">
        <v>0.46393283020468301</v>
      </c>
      <c r="N34" s="7">
        <v>392.19411158912499</v>
      </c>
      <c r="O34" s="7">
        <v>21.087167315996499</v>
      </c>
      <c r="P34" s="7">
        <v>12.876464878718201</v>
      </c>
      <c r="Q34" s="7">
        <v>193.03859958589601</v>
      </c>
      <c r="R34" s="7">
        <v>13.504381347905101</v>
      </c>
      <c r="S34" s="7">
        <v>0.16423242222213399</v>
      </c>
      <c r="T34" s="7">
        <v>809.13236298970003</v>
      </c>
      <c r="U34" s="7">
        <v>44.205390755561901</v>
      </c>
      <c r="V34" s="7">
        <v>1.33571698812237E-2</v>
      </c>
      <c r="W34" s="7">
        <v>9.0976235795010796E-2</v>
      </c>
      <c r="X34" s="7">
        <v>1.97182014668012E-2</v>
      </c>
      <c r="Y34" s="7">
        <v>1.2705387933892399E-2</v>
      </c>
      <c r="Z34" s="7">
        <v>6.8364171748033303E-2</v>
      </c>
      <c r="AA34" s="7">
        <v>4.0536502336717198E-2</v>
      </c>
      <c r="AB34" s="7">
        <v>3.12068524558658E-2</v>
      </c>
      <c r="AC34" s="7" t="s">
        <v>141</v>
      </c>
      <c r="AD34" s="7">
        <v>7.2789591640735098E-3</v>
      </c>
      <c r="AE34" s="7">
        <v>1.47503245242305E-2</v>
      </c>
      <c r="AF34" s="7">
        <v>8314.8254487873091</v>
      </c>
      <c r="AG34" s="7">
        <v>449.89907318212403</v>
      </c>
      <c r="AH34" s="7">
        <v>0.18818871019404301</v>
      </c>
      <c r="AI34" s="7">
        <v>0.620904283066256</v>
      </c>
      <c r="AJ34" s="7">
        <v>7.5744986604216399E-2</v>
      </c>
      <c r="AK34" s="7">
        <v>1.2826385843247599E-2</v>
      </c>
      <c r="AL34" s="7">
        <v>0.210085538886989</v>
      </c>
      <c r="AM34" s="7">
        <v>4.2304869713720099E-2</v>
      </c>
      <c r="AN34" s="7">
        <v>1.1092677430531101E-2</v>
      </c>
      <c r="AO34" s="7" t="s">
        <v>141</v>
      </c>
      <c r="AP34" s="7">
        <v>5.10400979338658E-3</v>
      </c>
      <c r="AQ34" s="7">
        <v>8.2646286307872692E-3</v>
      </c>
      <c r="AR34" s="7" t="s">
        <v>141</v>
      </c>
      <c r="AS34" s="7">
        <v>3.8358317696130198E-2</v>
      </c>
      <c r="AT34" s="7">
        <v>0.106315832592988</v>
      </c>
      <c r="AU34" s="7" t="s">
        <v>141</v>
      </c>
      <c r="AV34" s="7">
        <v>1.6882571148733101E-2</v>
      </c>
      <c r="AW34" s="7">
        <v>7.3402682455054505E-2</v>
      </c>
      <c r="AX34" s="7">
        <v>0.31186498763895498</v>
      </c>
      <c r="AY34" s="7">
        <v>4.6567656118059797E-2</v>
      </c>
      <c r="AZ34" s="7">
        <v>3.30217603070364E-2</v>
      </c>
      <c r="BA34" s="7" t="s">
        <v>141</v>
      </c>
      <c r="BB34" s="7">
        <v>3.01601209581219E-2</v>
      </c>
      <c r="BC34" s="7">
        <v>8.7394498227397699E-2</v>
      </c>
      <c r="BD34" s="7" t="s">
        <v>141</v>
      </c>
      <c r="BE34" s="7">
        <v>4.4576231644111999E-3</v>
      </c>
      <c r="BF34" s="7">
        <v>1.3153297331850101E-2</v>
      </c>
      <c r="BG34" s="7" t="s">
        <v>141</v>
      </c>
      <c r="BH34" s="7">
        <v>2.6496298029081201E-2</v>
      </c>
      <c r="BI34" s="7">
        <v>4.7157844471443999E-2</v>
      </c>
      <c r="BJ34" s="7" t="s">
        <v>141</v>
      </c>
      <c r="BK34" s="7">
        <v>5.6644618189375003E-3</v>
      </c>
      <c r="BL34" s="7">
        <v>8.9225612381901593E-3</v>
      </c>
      <c r="BM34" s="7" t="s">
        <v>141</v>
      </c>
      <c r="BN34" s="7">
        <v>1.66877805954639E-2</v>
      </c>
      <c r="BO34" s="7">
        <v>6.3161145413047098E-2</v>
      </c>
      <c r="BP34" s="7" t="s">
        <v>141</v>
      </c>
      <c r="BQ34" s="7">
        <v>5.8799025148249997E-3</v>
      </c>
      <c r="BR34" s="7">
        <v>7.6848388489555901E-3</v>
      </c>
      <c r="BS34" s="7" t="s">
        <v>141</v>
      </c>
      <c r="BT34" s="7">
        <v>2.9222074719952602E-2</v>
      </c>
      <c r="BU34" s="7">
        <v>6.55637677341048E-2</v>
      </c>
      <c r="BV34" s="7" t="s">
        <v>141</v>
      </c>
      <c r="BW34" s="7">
        <v>5.3085516867934302E-3</v>
      </c>
      <c r="BX34" s="7">
        <v>1.70438687038026E-2</v>
      </c>
      <c r="BY34" s="7" t="s">
        <v>141</v>
      </c>
      <c r="BZ34" s="7">
        <v>1.8718593847423599E-2</v>
      </c>
      <c r="CA34" s="7">
        <v>4.94409835949252E-2</v>
      </c>
      <c r="CB34" s="7" t="s">
        <v>141</v>
      </c>
      <c r="CC34" s="7">
        <v>9.8819128117955193E-3</v>
      </c>
      <c r="CD34" s="7">
        <v>2.1556272913047E-2</v>
      </c>
      <c r="CE34" s="7" t="s">
        <v>141</v>
      </c>
      <c r="CF34" s="7">
        <v>1.3167970983370201E-2</v>
      </c>
      <c r="CG34" s="7">
        <v>2.2711179201571299E-2</v>
      </c>
    </row>
    <row r="35" spans="1:85" x14ac:dyDescent="0.2">
      <c r="A35" t="s">
        <v>148</v>
      </c>
      <c r="B35" s="7">
        <v>26.985707528753</v>
      </c>
      <c r="C35" s="7">
        <v>3.2774900724253402</v>
      </c>
      <c r="D35" s="7">
        <v>0.16387433986927399</v>
      </c>
      <c r="E35" s="7">
        <v>56255.881541493603</v>
      </c>
      <c r="F35" s="7">
        <v>3196.7707968753398</v>
      </c>
      <c r="G35" s="7">
        <v>5.7501070034346897</v>
      </c>
      <c r="H35" s="7">
        <v>2.2907494812109999</v>
      </c>
      <c r="I35" s="7">
        <v>0.17357962937577301</v>
      </c>
      <c r="J35" s="7">
        <v>8.6323233313845296E-2</v>
      </c>
      <c r="K35" s="7">
        <v>35.251409712249902</v>
      </c>
      <c r="L35" s="7">
        <v>4.2227933607113002</v>
      </c>
      <c r="M35" s="7">
        <v>0.37823136601367502</v>
      </c>
      <c r="N35" s="7">
        <v>772.52543051115094</v>
      </c>
      <c r="O35" s="7">
        <v>95.772633090535706</v>
      </c>
      <c r="P35" s="7">
        <v>13.118515038146001</v>
      </c>
      <c r="Q35" s="7">
        <v>123.63196588136501</v>
      </c>
      <c r="R35" s="7">
        <v>6.7108028970539904</v>
      </c>
      <c r="S35" s="7">
        <v>0.155605807761728</v>
      </c>
      <c r="T35" s="7">
        <v>1394.3375859959699</v>
      </c>
      <c r="U35" s="7">
        <v>39.580159890661399</v>
      </c>
      <c r="V35" s="7">
        <v>0</v>
      </c>
      <c r="W35" s="7">
        <v>6.8587590005490001E-2</v>
      </c>
      <c r="X35" s="7">
        <v>1.39711011432064E-2</v>
      </c>
      <c r="Y35" s="7">
        <v>9.07207618560045E-3</v>
      </c>
      <c r="Z35" s="7">
        <v>0.152838054226448</v>
      </c>
      <c r="AA35" s="7">
        <v>4.69669380851611E-2</v>
      </c>
      <c r="AB35" s="7">
        <v>3.3297083744349899E-2</v>
      </c>
      <c r="AC35" s="7">
        <v>1.0599450568999001E-2</v>
      </c>
      <c r="AD35" s="7">
        <v>7.7791845711361303E-3</v>
      </c>
      <c r="AE35" s="7">
        <v>1.02103816721296E-2</v>
      </c>
      <c r="AF35" s="7">
        <v>6479.7094881363701</v>
      </c>
      <c r="AG35" s="7">
        <v>300.29977162654001</v>
      </c>
      <c r="AH35" s="7">
        <v>0.14549956257232</v>
      </c>
      <c r="AI35" s="7">
        <v>1.6280828820391</v>
      </c>
      <c r="AJ35" s="7">
        <v>0.14093879414480601</v>
      </c>
      <c r="AK35" s="7">
        <v>8.1435194987351904E-3</v>
      </c>
      <c r="AL35" s="7">
        <v>0.85038597420705098</v>
      </c>
      <c r="AM35" s="7">
        <v>7.7943123594271996E-2</v>
      </c>
      <c r="AN35" s="7">
        <v>1.2680927930091301E-2</v>
      </c>
      <c r="AO35" s="7">
        <v>3.1806692731792902E-2</v>
      </c>
      <c r="AP35" s="7">
        <v>8.9912494620189506E-3</v>
      </c>
      <c r="AQ35" s="7">
        <v>1.2080191005997099E-2</v>
      </c>
      <c r="AR35" s="7">
        <v>7.7444230161344094E-2</v>
      </c>
      <c r="AS35" s="7">
        <v>5.2886249554423698E-2</v>
      </c>
      <c r="AT35" s="7">
        <v>6.7061960169874701E-2</v>
      </c>
      <c r="AU35" s="7" t="s">
        <v>141</v>
      </c>
      <c r="AV35" s="7">
        <v>2.79441731566911E-2</v>
      </c>
      <c r="AW35" s="7">
        <v>3.5035856361072398E-2</v>
      </c>
      <c r="AX35" s="7">
        <v>0.36661594024911398</v>
      </c>
      <c r="AY35" s="7">
        <v>4.6673056291372098E-2</v>
      </c>
      <c r="AZ35" s="7">
        <v>2.0100216547066101E-2</v>
      </c>
      <c r="BA35" s="7" t="s">
        <v>141</v>
      </c>
      <c r="BB35" s="7">
        <v>2.6669376575746601E-2</v>
      </c>
      <c r="BC35" s="7">
        <v>8.6338263012455105E-2</v>
      </c>
      <c r="BD35" s="7" t="s">
        <v>141</v>
      </c>
      <c r="BE35" s="7">
        <v>4.0692434662463499E-3</v>
      </c>
      <c r="BF35" s="7">
        <v>7.8342828644316596E-3</v>
      </c>
      <c r="BG35" s="7" t="s">
        <v>141</v>
      </c>
      <c r="BH35" s="7">
        <v>2.2379846368883599E-2</v>
      </c>
      <c r="BI35" s="7">
        <v>3.6994645843776798E-2</v>
      </c>
      <c r="BJ35" s="7" t="s">
        <v>141</v>
      </c>
      <c r="BK35" s="7">
        <v>6.5254018167998501E-3</v>
      </c>
      <c r="BL35" s="7">
        <v>1.20399517914219E-2</v>
      </c>
      <c r="BM35" s="7" t="s">
        <v>141</v>
      </c>
      <c r="BN35" s="7">
        <v>1.44201825883197E-2</v>
      </c>
      <c r="BO35" s="7">
        <v>3.57349291760009E-2</v>
      </c>
      <c r="BP35" s="7" t="s">
        <v>141</v>
      </c>
      <c r="BQ35" s="7">
        <v>5.9540089972467403E-3</v>
      </c>
      <c r="BR35" s="7">
        <v>1.32028040623329E-2</v>
      </c>
      <c r="BS35" s="7" t="s">
        <v>141</v>
      </c>
      <c r="BT35" s="7">
        <v>2.0325133850779501E-2</v>
      </c>
      <c r="BU35" s="7">
        <v>5.5807673535184697E-2</v>
      </c>
      <c r="BV35" s="7" t="s">
        <v>141</v>
      </c>
      <c r="BW35" s="7">
        <v>4.7565711513481001E-3</v>
      </c>
      <c r="BX35" s="7">
        <v>9.0450066629382195E-3</v>
      </c>
      <c r="BY35" s="7" t="s">
        <v>141</v>
      </c>
      <c r="BZ35" s="7">
        <v>2.4307685268688199E-2</v>
      </c>
      <c r="CA35" s="7">
        <v>3.6131031360539898E-2</v>
      </c>
      <c r="CB35" s="7" t="s">
        <v>141</v>
      </c>
      <c r="CC35" s="7">
        <v>5.1011567273004802E-3</v>
      </c>
      <c r="CD35" s="7">
        <v>1.28927406141778E-2</v>
      </c>
      <c r="CE35" s="7">
        <v>3.8842270295485898E-2</v>
      </c>
      <c r="CF35" s="7">
        <v>1.5332838849668301E-2</v>
      </c>
      <c r="CG35" s="7">
        <v>1.9699151968010298E-2</v>
      </c>
    </row>
    <row r="36" spans="1:85" x14ac:dyDescent="0.2">
      <c r="A36" t="s">
        <v>149</v>
      </c>
      <c r="B36" s="7">
        <v>24.064804574256499</v>
      </c>
      <c r="C36" s="7">
        <v>2.16649682893385</v>
      </c>
      <c r="D36" s="7">
        <v>0.13409483649437201</v>
      </c>
      <c r="E36" s="7">
        <v>111650.17788580801</v>
      </c>
      <c r="F36" s="7">
        <v>2872.1841867949702</v>
      </c>
      <c r="G36" s="7">
        <v>6.6390458567700197</v>
      </c>
      <c r="H36" s="7">
        <v>2.2969926395998299</v>
      </c>
      <c r="I36" s="7">
        <v>0.161759037885674</v>
      </c>
      <c r="J36" s="7">
        <v>9.9215303414792302E-2</v>
      </c>
      <c r="K36" s="7">
        <v>29.135114813397202</v>
      </c>
      <c r="L36" s="7">
        <v>3.34982902854426</v>
      </c>
      <c r="M36" s="7">
        <v>0.52904373426291995</v>
      </c>
      <c r="N36" s="7">
        <v>312.63449836367801</v>
      </c>
      <c r="O36" s="7">
        <v>20.960682691935101</v>
      </c>
      <c r="P36" s="7">
        <v>10.0820421455067</v>
      </c>
      <c r="Q36" s="7">
        <v>259.56351222836201</v>
      </c>
      <c r="R36" s="7">
        <v>7.9266678611075596</v>
      </c>
      <c r="S36" s="7">
        <v>0.17543800716440699</v>
      </c>
      <c r="T36" s="7">
        <v>983.35993972768597</v>
      </c>
      <c r="U36" s="7">
        <v>20.585408794079999</v>
      </c>
      <c r="V36" s="7">
        <v>1.65289753401251E-2</v>
      </c>
      <c r="W36" s="7">
        <v>0.18283506286638099</v>
      </c>
      <c r="X36" s="7">
        <v>2.1634358632232301E-2</v>
      </c>
      <c r="Y36" s="7">
        <v>1.28772233634436E-2</v>
      </c>
      <c r="Z36" s="7">
        <v>9.0921119071724898E-2</v>
      </c>
      <c r="AA36" s="7">
        <v>3.9924954255664197E-2</v>
      </c>
      <c r="AB36" s="7">
        <v>5.6252482045014901E-2</v>
      </c>
      <c r="AC36" s="7" t="s">
        <v>141</v>
      </c>
      <c r="AD36" s="7">
        <v>7.9045055993929199E-3</v>
      </c>
      <c r="AE36" s="7">
        <v>1.5659510667853701E-2</v>
      </c>
      <c r="AF36" s="7">
        <v>16801.569420800501</v>
      </c>
      <c r="AG36" s="7">
        <v>610.17891567980405</v>
      </c>
      <c r="AH36" s="7">
        <v>0.146158734020746</v>
      </c>
      <c r="AI36" s="7">
        <v>0.56454780849083097</v>
      </c>
      <c r="AJ36" s="7">
        <v>6.6773324048787205E-2</v>
      </c>
      <c r="AK36" s="7">
        <v>1.24876574633246E-2</v>
      </c>
      <c r="AL36" s="7">
        <v>0.15399676860408301</v>
      </c>
      <c r="AM36" s="7">
        <v>3.3226001105485098E-2</v>
      </c>
      <c r="AN36" s="7">
        <v>1.35632688126182E-2</v>
      </c>
      <c r="AO36" s="7">
        <v>1.3777783867519501E-2</v>
      </c>
      <c r="AP36" s="7">
        <v>8.3062786352172593E-3</v>
      </c>
      <c r="AQ36" s="7">
        <v>8.9199480189553308E-3</v>
      </c>
      <c r="AR36" s="7" t="s">
        <v>141</v>
      </c>
      <c r="AS36" s="7">
        <v>4.9672275908523002E-2</v>
      </c>
      <c r="AT36" s="7">
        <v>8.1768511854215506E-2</v>
      </c>
      <c r="AU36" s="7" t="s">
        <v>141</v>
      </c>
      <c r="AV36" s="7">
        <v>3.0923662041333001E-2</v>
      </c>
      <c r="AW36" s="7">
        <v>6.8266600429727195E-2</v>
      </c>
      <c r="AX36" s="7">
        <v>0.52999408477403298</v>
      </c>
      <c r="AY36" s="7">
        <v>5.8364516170514698E-2</v>
      </c>
      <c r="AZ36" s="7">
        <v>2.67467505223862E-2</v>
      </c>
      <c r="BA36" s="7" t="s">
        <v>141</v>
      </c>
      <c r="BB36" s="7">
        <v>3.7978150308017398E-2</v>
      </c>
      <c r="BC36" s="7">
        <v>6.6704801586525503E-2</v>
      </c>
      <c r="BD36" s="7" t="s">
        <v>141</v>
      </c>
      <c r="BE36" s="7">
        <v>4.59696205271204E-3</v>
      </c>
      <c r="BF36" s="7">
        <v>1.31288554436089E-2</v>
      </c>
      <c r="BG36" s="7" t="s">
        <v>141</v>
      </c>
      <c r="BH36" s="7">
        <v>1.6943613710521301E-2</v>
      </c>
      <c r="BI36" s="7">
        <v>5.2509906751887103E-2</v>
      </c>
      <c r="BJ36" s="7" t="s">
        <v>141</v>
      </c>
      <c r="BK36" s="7">
        <v>5.3458302796424899E-3</v>
      </c>
      <c r="BL36" s="7">
        <v>1.34836954275315E-2</v>
      </c>
      <c r="BM36" s="7" t="s">
        <v>141</v>
      </c>
      <c r="BN36" s="7">
        <v>1.6150719714945701E-2</v>
      </c>
      <c r="BO36" s="7">
        <v>3.6822883084001001E-2</v>
      </c>
      <c r="BP36" s="7" t="s">
        <v>141</v>
      </c>
      <c r="BQ36" s="7">
        <v>5.12192486771811E-3</v>
      </c>
      <c r="BR36" s="7">
        <v>1.52303087737017E-2</v>
      </c>
      <c r="BS36" s="7" t="s">
        <v>141</v>
      </c>
      <c r="BT36" s="7">
        <v>2.1037504269739001E-2</v>
      </c>
      <c r="BU36" s="7">
        <v>7.0979730568703395E-2</v>
      </c>
      <c r="BV36" s="7" t="s">
        <v>141</v>
      </c>
      <c r="BW36" s="7">
        <v>4.0305000057628696E-3</v>
      </c>
      <c r="BX36" s="7">
        <v>8.2470500356771493E-3</v>
      </c>
      <c r="BY36" s="7" t="s">
        <v>141</v>
      </c>
      <c r="BZ36" s="7">
        <v>1.7823648033060201E-2</v>
      </c>
      <c r="CA36" s="7">
        <v>5.0287092257212999E-2</v>
      </c>
      <c r="CB36" s="7">
        <v>2.0251386313031E-2</v>
      </c>
      <c r="CC36" s="7">
        <v>1.20111740048695E-2</v>
      </c>
      <c r="CD36" s="7">
        <v>1.6793963220951801E-2</v>
      </c>
      <c r="CE36" s="7">
        <v>3.5454091395084403E-2</v>
      </c>
      <c r="CF36" s="7">
        <v>1.55728610079661E-2</v>
      </c>
      <c r="CG36" s="7">
        <v>2.55761746997882E-2</v>
      </c>
    </row>
    <row r="37" spans="1:85" x14ac:dyDescent="0.2">
      <c r="A37" t="s">
        <v>150</v>
      </c>
      <c r="B37" s="7">
        <v>8.82680737442851</v>
      </c>
      <c r="C37" s="7">
        <v>2.6298006340883</v>
      </c>
      <c r="D37" s="7">
        <v>0.11920957337095001</v>
      </c>
      <c r="E37" s="7">
        <v>24913.686845928602</v>
      </c>
      <c r="F37" s="7">
        <v>1888.8103212642</v>
      </c>
      <c r="G37" s="7">
        <v>6.8746541804545203</v>
      </c>
      <c r="H37" s="7">
        <v>2.2343010384491802</v>
      </c>
      <c r="I37" s="7">
        <v>0.14246977455163901</v>
      </c>
      <c r="J37" s="7">
        <v>8.4849964134933703E-2</v>
      </c>
      <c r="K37" s="7">
        <v>56.160276821913001</v>
      </c>
      <c r="L37" s="7">
        <v>13.4392516194743</v>
      </c>
      <c r="M37" s="7">
        <v>0.34342005403736697</v>
      </c>
      <c r="N37" s="7">
        <v>347.94465877869499</v>
      </c>
      <c r="O37" s="7">
        <v>17.044069820472899</v>
      </c>
      <c r="P37" s="7">
        <v>8.9684564498543704</v>
      </c>
      <c r="Q37" s="7">
        <v>52.6734008808127</v>
      </c>
      <c r="R37" s="7">
        <v>3.9868111092526002</v>
      </c>
      <c r="S37" s="7">
        <v>0.125281366834853</v>
      </c>
      <c r="T37" s="7">
        <v>835.69052981983896</v>
      </c>
      <c r="U37" s="7">
        <v>14.614374475955699</v>
      </c>
      <c r="V37" s="7">
        <v>1.9949850854533099E-2</v>
      </c>
      <c r="W37" s="7">
        <v>2.8224645767966499E-2</v>
      </c>
      <c r="X37" s="7">
        <v>1.05490976543693E-2</v>
      </c>
      <c r="Y37" s="7">
        <v>1.01454034737181E-2</v>
      </c>
      <c r="Z37" s="7">
        <v>4.35299830227368E-2</v>
      </c>
      <c r="AA37" s="7">
        <v>2.5917748156500199E-2</v>
      </c>
      <c r="AB37" s="7">
        <v>2.76083160370394E-2</v>
      </c>
      <c r="AC37" s="7">
        <v>4.3640646832644001E-2</v>
      </c>
      <c r="AD37" s="7">
        <v>1.9254908424960301E-2</v>
      </c>
      <c r="AE37" s="7">
        <v>1.36341726191448E-2</v>
      </c>
      <c r="AF37" s="7">
        <v>2431.7567701101898</v>
      </c>
      <c r="AG37" s="7">
        <v>228.363091597302</v>
      </c>
      <c r="AH37" s="7">
        <v>0.18306841732443299</v>
      </c>
      <c r="AI37" s="7">
        <v>0.44464318987332502</v>
      </c>
      <c r="AJ37" s="7">
        <v>6.4963439170299495E-2</v>
      </c>
      <c r="AK37" s="7">
        <v>1.0870826852499601E-2</v>
      </c>
      <c r="AL37" s="7">
        <v>0.19008925215091299</v>
      </c>
      <c r="AM37" s="7">
        <v>4.1000688460706203E-2</v>
      </c>
      <c r="AN37" s="7">
        <v>9.1770096999220004E-3</v>
      </c>
      <c r="AO37" s="7" t="s">
        <v>141</v>
      </c>
      <c r="AP37" s="7">
        <v>5.49505753235112E-3</v>
      </c>
      <c r="AQ37" s="7">
        <v>6.6117879285441297E-3</v>
      </c>
      <c r="AR37" s="7" t="s">
        <v>141</v>
      </c>
      <c r="AS37" s="7">
        <v>3.5829274765600397E-2</v>
      </c>
      <c r="AT37" s="7">
        <v>9.7562415530690297E-2</v>
      </c>
      <c r="AU37" s="7" t="s">
        <v>141</v>
      </c>
      <c r="AV37" s="7">
        <v>2.5159559403713502E-2</v>
      </c>
      <c r="AW37" s="7">
        <v>7.6879195261221694E-2</v>
      </c>
      <c r="AX37" s="7">
        <v>0.193418161202216</v>
      </c>
      <c r="AY37" s="7">
        <v>3.1518890055814403E-2</v>
      </c>
      <c r="AZ37" s="7">
        <v>2.05513706704849E-2</v>
      </c>
      <c r="BA37" s="7" t="s">
        <v>141</v>
      </c>
      <c r="BB37" s="7">
        <v>2.8208192826133599E-2</v>
      </c>
      <c r="BC37" s="7">
        <v>6.8403224811274005E-2</v>
      </c>
      <c r="BD37" s="7" t="s">
        <v>141</v>
      </c>
      <c r="BE37" s="7">
        <v>3.6864782980790402E-3</v>
      </c>
      <c r="BF37" s="7">
        <v>1.0877774284576E-2</v>
      </c>
      <c r="BG37" s="7" t="s">
        <v>141</v>
      </c>
      <c r="BH37" s="7">
        <v>2.4631913525051199E-2</v>
      </c>
      <c r="BI37" s="7">
        <v>4.5719260459252897E-2</v>
      </c>
      <c r="BJ37" s="7" t="s">
        <v>141</v>
      </c>
      <c r="BK37" s="7">
        <v>5.6577045144220704E-3</v>
      </c>
      <c r="BL37" s="7">
        <v>1.2830003011993499E-2</v>
      </c>
      <c r="BM37" s="7" t="s">
        <v>141</v>
      </c>
      <c r="BN37" s="7">
        <v>1.6359528998091798E-2</v>
      </c>
      <c r="BO37" s="7">
        <v>2.8478349068351502E-2</v>
      </c>
      <c r="BP37" s="7" t="s">
        <v>141</v>
      </c>
      <c r="BQ37" s="7">
        <v>4.5998991134538697E-3</v>
      </c>
      <c r="BR37" s="7">
        <v>1.2236989004946399E-2</v>
      </c>
      <c r="BS37" s="7" t="s">
        <v>141</v>
      </c>
      <c r="BT37" s="7">
        <v>2.12958512142103E-2</v>
      </c>
      <c r="BU37" s="7">
        <v>4.87983711746472E-2</v>
      </c>
      <c r="BV37" s="7" t="s">
        <v>141</v>
      </c>
      <c r="BW37" s="7">
        <v>4.1167921875387998E-3</v>
      </c>
      <c r="BX37" s="7">
        <v>1.7318673327866799E-2</v>
      </c>
      <c r="BY37" s="7" t="s">
        <v>141</v>
      </c>
      <c r="BZ37" s="7">
        <v>2.0548408543265E-2</v>
      </c>
      <c r="CA37" s="7">
        <v>4.5085625925134903E-2</v>
      </c>
      <c r="CB37" s="7" t="s">
        <v>141</v>
      </c>
      <c r="CC37" s="7">
        <v>5.8562633445788E-3</v>
      </c>
      <c r="CD37" s="7">
        <v>8.4411829681849803E-3</v>
      </c>
      <c r="CE37" s="7">
        <v>4.1106326091921101E-2</v>
      </c>
      <c r="CF37" s="7">
        <v>1.7640259402370899E-2</v>
      </c>
      <c r="CG37" s="7">
        <v>2.4641279726578799E-2</v>
      </c>
    </row>
    <row r="38" spans="1:85" x14ac:dyDescent="0.2">
      <c r="A38" t="s">
        <v>151</v>
      </c>
      <c r="B38" s="7">
        <v>6.6877946366159904</v>
      </c>
      <c r="C38" s="7">
        <v>0.73130971403247702</v>
      </c>
      <c r="D38" s="7">
        <v>0.16465599693678501</v>
      </c>
      <c r="E38" s="7">
        <v>85836.453167059997</v>
      </c>
      <c r="F38" s="7">
        <v>3751.96202577746</v>
      </c>
      <c r="G38" s="7">
        <v>5.0500706773952402</v>
      </c>
      <c r="H38" s="7">
        <v>2.3502338069404001</v>
      </c>
      <c r="I38" s="7">
        <v>0.152394940016923</v>
      </c>
      <c r="J38" s="7">
        <v>8.8101464218216796E-2</v>
      </c>
      <c r="K38" s="7">
        <v>41.3522592030467</v>
      </c>
      <c r="L38" s="7">
        <v>4.5579339195008597</v>
      </c>
      <c r="M38" s="7">
        <v>0.44819299432001303</v>
      </c>
      <c r="N38" s="7">
        <v>544.87740337064201</v>
      </c>
      <c r="O38" s="7">
        <v>22.580419023286801</v>
      </c>
      <c r="P38" s="7">
        <v>10.2174024253938</v>
      </c>
      <c r="Q38" s="7">
        <v>166.408933652412</v>
      </c>
      <c r="R38" s="7">
        <v>8.0905562713637096</v>
      </c>
      <c r="S38" s="7">
        <v>0.13258550565548</v>
      </c>
      <c r="T38" s="7">
        <v>1024.96279271201</v>
      </c>
      <c r="U38" s="7">
        <v>17.819710474089899</v>
      </c>
      <c r="V38" s="7">
        <v>1.6124885335091099E-2</v>
      </c>
      <c r="W38" s="7">
        <v>9.4127010214432497E-2</v>
      </c>
      <c r="X38" s="7">
        <v>1.6955222663069799E-2</v>
      </c>
      <c r="Y38" s="7">
        <v>1.5926396343733398E-2</v>
      </c>
      <c r="Z38" s="7">
        <v>0.144842759765133</v>
      </c>
      <c r="AA38" s="7">
        <v>6.5307826373290204E-2</v>
      </c>
      <c r="AB38" s="7">
        <v>2.69827009077666E-2</v>
      </c>
      <c r="AC38" s="7">
        <v>1.4481565114992601E-2</v>
      </c>
      <c r="AD38" s="7">
        <v>1.071669939422E-2</v>
      </c>
      <c r="AE38" s="7">
        <v>1.38546957981458E-2</v>
      </c>
      <c r="AF38" s="7">
        <v>7764.3887866959503</v>
      </c>
      <c r="AG38" s="7">
        <v>357.07413099033403</v>
      </c>
      <c r="AH38" s="7">
        <v>0.14231233185939399</v>
      </c>
      <c r="AI38" s="7">
        <v>0.94327792400799604</v>
      </c>
      <c r="AJ38" s="7">
        <v>0.192072358305237</v>
      </c>
      <c r="AK38" s="7">
        <v>9.6477786686784694E-3</v>
      </c>
      <c r="AL38" s="7">
        <v>0.38851174981314002</v>
      </c>
      <c r="AM38" s="7">
        <v>8.6146087230502003E-2</v>
      </c>
      <c r="AN38" s="7">
        <v>1.37521369930251E-2</v>
      </c>
      <c r="AO38" s="7">
        <v>1.7492703459188401E-2</v>
      </c>
      <c r="AP38" s="7">
        <v>7.2975169917282E-3</v>
      </c>
      <c r="AQ38" s="7">
        <v>8.1925699828421794E-3</v>
      </c>
      <c r="AR38" s="7" t="s">
        <v>141</v>
      </c>
      <c r="AS38" s="7">
        <v>2.84597585548781E-2</v>
      </c>
      <c r="AT38" s="7">
        <v>9.4702937010757895E-2</v>
      </c>
      <c r="AU38" s="7" t="s">
        <v>141</v>
      </c>
      <c r="AV38" s="7">
        <v>2.8632807818197301E-2</v>
      </c>
      <c r="AW38" s="7">
        <v>9.1419327088138699E-2</v>
      </c>
      <c r="AX38" s="7">
        <v>0.36882537665713</v>
      </c>
      <c r="AY38" s="7">
        <v>4.4074855608556403E-2</v>
      </c>
      <c r="AZ38" s="7">
        <v>2.39945621147272E-2</v>
      </c>
      <c r="BA38" s="7" t="s">
        <v>141</v>
      </c>
      <c r="BB38" s="7">
        <v>2.8749688737992201E-2</v>
      </c>
      <c r="BC38" s="7">
        <v>7.3026220925893795E-2</v>
      </c>
      <c r="BD38" s="7" t="s">
        <v>141</v>
      </c>
      <c r="BE38" s="7">
        <v>3.7323594456898199E-3</v>
      </c>
      <c r="BF38" s="7">
        <v>8.2815628493711699E-3</v>
      </c>
      <c r="BG38" s="7" t="s">
        <v>141</v>
      </c>
      <c r="BH38" s="7">
        <v>1.3394513605457301E-2</v>
      </c>
      <c r="BI38" s="7">
        <v>5.5513678262614601E-2</v>
      </c>
      <c r="BJ38" s="7" t="s">
        <v>141</v>
      </c>
      <c r="BK38" s="7">
        <v>4.6707826142009601E-3</v>
      </c>
      <c r="BL38" s="7">
        <v>1.5642149445819199E-2</v>
      </c>
      <c r="BM38" s="7" t="s">
        <v>141</v>
      </c>
      <c r="BN38" s="7">
        <v>1.6093096833617E-2</v>
      </c>
      <c r="BO38" s="7">
        <v>4.1194056423336803E-2</v>
      </c>
      <c r="BP38" s="7" t="s">
        <v>141</v>
      </c>
      <c r="BQ38" s="7">
        <v>4.2330603494907899E-3</v>
      </c>
      <c r="BR38" s="7">
        <v>9.0092607688166196E-3</v>
      </c>
      <c r="BS38" s="7" t="s">
        <v>141</v>
      </c>
      <c r="BT38" s="7">
        <v>2.8354053469664599E-2</v>
      </c>
      <c r="BU38" s="7">
        <v>5.8112519528542003E-2</v>
      </c>
      <c r="BV38" s="7" t="s">
        <v>141</v>
      </c>
      <c r="BW38" s="7">
        <v>4.3124128941670102E-3</v>
      </c>
      <c r="BX38" s="7">
        <v>1.33920178780636E-2</v>
      </c>
      <c r="BY38" s="7" t="s">
        <v>141</v>
      </c>
      <c r="BZ38" s="7">
        <v>2.5285913219513401E-2</v>
      </c>
      <c r="CA38" s="7">
        <v>3.4739789069740602E-2</v>
      </c>
      <c r="CB38" s="7" t="s">
        <v>141</v>
      </c>
      <c r="CC38" s="7">
        <v>7.7261157655840202E-3</v>
      </c>
      <c r="CD38" s="7">
        <v>1.5989759849235501E-2</v>
      </c>
      <c r="CE38" s="7">
        <v>0.22935527358682001</v>
      </c>
      <c r="CF38" s="7">
        <v>0.12681357813121799</v>
      </c>
      <c r="CG38" s="7">
        <v>2.8270514192624899E-2</v>
      </c>
    </row>
    <row r="39" spans="1:85" x14ac:dyDescent="0.2">
      <c r="A39" t="s">
        <v>152</v>
      </c>
      <c r="B39" s="7">
        <v>8.9802158882274803</v>
      </c>
      <c r="C39" s="7">
        <v>5.0576332346660298</v>
      </c>
      <c r="D39" s="7">
        <v>0.108117892386103</v>
      </c>
      <c r="E39" s="7">
        <v>126179.68178730999</v>
      </c>
      <c r="F39" s="7">
        <v>1273.5856976059799</v>
      </c>
      <c r="G39" s="7">
        <v>6.19712214008673</v>
      </c>
      <c r="H39" s="7">
        <v>2.2845537289478099</v>
      </c>
      <c r="I39" s="7">
        <v>0.15200253622955201</v>
      </c>
      <c r="J39" s="7">
        <v>8.1221705605872496E-2</v>
      </c>
      <c r="K39" s="7">
        <v>54.715051282940102</v>
      </c>
      <c r="L39" s="7">
        <v>3.3545374703582298</v>
      </c>
      <c r="M39" s="7">
        <v>0.61413820924043105</v>
      </c>
      <c r="N39" s="7">
        <v>881.38883029289605</v>
      </c>
      <c r="O39" s="7">
        <v>76.295745271566304</v>
      </c>
      <c r="P39" s="7">
        <v>10.3477954886887</v>
      </c>
      <c r="Q39" s="7">
        <v>215.63199353466101</v>
      </c>
      <c r="R39" s="7">
        <v>2.97401212284529</v>
      </c>
      <c r="S39" s="7">
        <v>0.14198946779639901</v>
      </c>
      <c r="T39" s="7">
        <v>1063.22709983717</v>
      </c>
      <c r="U39" s="7">
        <v>12.1358189709938</v>
      </c>
      <c r="V39" s="7">
        <v>0</v>
      </c>
      <c r="W39" s="7">
        <v>0.129540443696254</v>
      </c>
      <c r="X39" s="7">
        <v>1.9937281592040099E-2</v>
      </c>
      <c r="Y39" s="7">
        <v>9.5515268277916992E-3</v>
      </c>
      <c r="Z39" s="7" t="s">
        <v>141</v>
      </c>
      <c r="AA39" s="7">
        <v>2.0698508121915999E-2</v>
      </c>
      <c r="AB39" s="7">
        <v>3.5142541393240898E-2</v>
      </c>
      <c r="AC39" s="7" t="s">
        <v>141</v>
      </c>
      <c r="AD39" s="7">
        <v>6.5367495828357698E-3</v>
      </c>
      <c r="AE39" s="7">
        <v>1.30098449800546E-2</v>
      </c>
      <c r="AF39" s="7">
        <v>10830.192394797101</v>
      </c>
      <c r="AG39" s="7">
        <v>79.751080491122806</v>
      </c>
      <c r="AH39" s="7">
        <v>0.20100545282461799</v>
      </c>
      <c r="AI39" s="7">
        <v>1.15658551202967</v>
      </c>
      <c r="AJ39" s="7">
        <v>8.2870898243063804E-2</v>
      </c>
      <c r="AK39" s="7">
        <v>1.08256329882962E-2</v>
      </c>
      <c r="AL39" s="7">
        <v>0.34964126025034797</v>
      </c>
      <c r="AM39" s="7">
        <v>3.5350209685843299E-2</v>
      </c>
      <c r="AN39" s="7">
        <v>1.6207692397133398E-2</v>
      </c>
      <c r="AO39" s="7">
        <v>1.2640936149884799E-2</v>
      </c>
      <c r="AP39" s="7">
        <v>6.4998181800698402E-3</v>
      </c>
      <c r="AQ39" s="7">
        <v>9.7683795296929499E-3</v>
      </c>
      <c r="AR39" s="7" t="s">
        <v>141</v>
      </c>
      <c r="AS39" s="7">
        <v>3.7866191680356397E-2</v>
      </c>
      <c r="AT39" s="7">
        <v>0.101985718990032</v>
      </c>
      <c r="AU39" s="7" t="s">
        <v>141</v>
      </c>
      <c r="AV39" s="7">
        <v>2.57943937418042E-2</v>
      </c>
      <c r="AW39" s="7">
        <v>8.0320893401291907E-2</v>
      </c>
      <c r="AX39" s="7">
        <v>0.41572435219074699</v>
      </c>
      <c r="AY39" s="7">
        <v>5.08391179479495E-2</v>
      </c>
      <c r="AZ39" s="7">
        <v>1.7909769836075898E-2</v>
      </c>
      <c r="BA39" s="7" t="s">
        <v>141</v>
      </c>
      <c r="BB39" s="7">
        <v>2.52388753853224E-2</v>
      </c>
      <c r="BC39" s="7">
        <v>4.9731263349297297E-2</v>
      </c>
      <c r="BD39" s="7" t="s">
        <v>141</v>
      </c>
      <c r="BE39" s="7">
        <v>3.3236024770414898E-3</v>
      </c>
      <c r="BF39" s="7">
        <v>1.4750178200305801E-2</v>
      </c>
      <c r="BG39" s="7" t="s">
        <v>141</v>
      </c>
      <c r="BH39" s="7">
        <v>1.79014140687111E-2</v>
      </c>
      <c r="BI39" s="7">
        <v>5.5613927389500301E-2</v>
      </c>
      <c r="BJ39" s="7" t="s">
        <v>141</v>
      </c>
      <c r="BK39" s="7">
        <v>4.4726733798372397E-3</v>
      </c>
      <c r="BL39" s="7">
        <v>1.4103081763980301E-2</v>
      </c>
      <c r="BM39" s="7" t="s">
        <v>141</v>
      </c>
      <c r="BN39" s="7">
        <v>1.43608136104376E-2</v>
      </c>
      <c r="BO39" s="7">
        <v>4.1887132544089697E-2</v>
      </c>
      <c r="BP39" s="7" t="s">
        <v>141</v>
      </c>
      <c r="BQ39" s="7">
        <v>4.3416749509266701E-3</v>
      </c>
      <c r="BR39" s="7">
        <v>1.3842675097867799E-2</v>
      </c>
      <c r="BS39" s="7" t="s">
        <v>141</v>
      </c>
      <c r="BT39" s="7">
        <v>1.9477624974697599E-2</v>
      </c>
      <c r="BU39" s="7">
        <v>4.5767070521023703E-2</v>
      </c>
      <c r="BV39" s="7" t="s">
        <v>141</v>
      </c>
      <c r="BW39" s="7">
        <v>4.13031306923883E-3</v>
      </c>
      <c r="BX39" s="7">
        <v>1.0946800112432899E-2</v>
      </c>
      <c r="BY39" s="7" t="s">
        <v>141</v>
      </c>
      <c r="BZ39" s="7">
        <v>2.54565074116954E-2</v>
      </c>
      <c r="CA39" s="7">
        <v>5.8113122052640798E-2</v>
      </c>
      <c r="CB39" s="7" t="s">
        <v>141</v>
      </c>
      <c r="CC39" s="7">
        <v>9.3851286858571692E-3</v>
      </c>
      <c r="CD39" s="7">
        <v>1.5511612494823201E-2</v>
      </c>
      <c r="CE39" s="7" t="s">
        <v>141</v>
      </c>
      <c r="CF39" s="7">
        <v>1.4499804487146E-2</v>
      </c>
      <c r="CG39" s="7">
        <v>2.5523376287837601E-2</v>
      </c>
    </row>
    <row r="40" spans="1:85" x14ac:dyDescent="0.2">
      <c r="A40" t="s">
        <v>153</v>
      </c>
      <c r="B40" s="7">
        <v>6.2822486966289999</v>
      </c>
      <c r="C40" s="7">
        <v>0.70256716943549202</v>
      </c>
      <c r="D40" s="7">
        <v>0.13250040720287001</v>
      </c>
      <c r="E40" s="7">
        <v>111971.43012950401</v>
      </c>
      <c r="F40" s="7">
        <v>3247.04204522186</v>
      </c>
      <c r="G40" s="7">
        <v>4.4393579026005998</v>
      </c>
      <c r="H40" s="7">
        <v>2.2325221705342302</v>
      </c>
      <c r="I40" s="7">
        <v>0.16438341296537401</v>
      </c>
      <c r="J40" s="7">
        <v>9.7841150550702902E-2</v>
      </c>
      <c r="K40" s="7">
        <v>39.820738709451497</v>
      </c>
      <c r="L40" s="7">
        <v>2.3441914760731399</v>
      </c>
      <c r="M40" s="7">
        <v>0.54774754264613001</v>
      </c>
      <c r="N40" s="7">
        <v>502.11796834322502</v>
      </c>
      <c r="O40" s="7">
        <v>20.106565318153599</v>
      </c>
      <c r="P40" s="7">
        <v>9.3208886380768092</v>
      </c>
      <c r="Q40" s="7">
        <v>218.17751014995201</v>
      </c>
      <c r="R40" s="7">
        <v>6.7124905533132999</v>
      </c>
      <c r="S40" s="7">
        <v>0.111662457301781</v>
      </c>
      <c r="T40" s="7">
        <v>1123.99902723578</v>
      </c>
      <c r="U40" s="7">
        <v>21.494696555008002</v>
      </c>
      <c r="V40" s="7">
        <v>1.9471447174063398E-2</v>
      </c>
      <c r="W40" s="7">
        <v>0.111816516897776</v>
      </c>
      <c r="X40" s="7">
        <v>1.8279485190506602E-2</v>
      </c>
      <c r="Y40" s="7">
        <v>8.2225407113756203E-3</v>
      </c>
      <c r="Z40" s="7" t="s">
        <v>141</v>
      </c>
      <c r="AA40" s="7">
        <v>6.2315760229574996E-3</v>
      </c>
      <c r="AB40" s="7">
        <v>1.9283588464273201E-2</v>
      </c>
      <c r="AC40" s="7" t="s">
        <v>141</v>
      </c>
      <c r="AD40" s="7">
        <v>6.1862437206870397E-3</v>
      </c>
      <c r="AE40" s="7">
        <v>9.9972396113221108E-3</v>
      </c>
      <c r="AF40" s="7">
        <v>10401.8719747818</v>
      </c>
      <c r="AG40" s="7">
        <v>275.31328033047299</v>
      </c>
      <c r="AH40" s="7">
        <v>0.23840128033862101</v>
      </c>
      <c r="AI40" s="7">
        <v>1.1417392449324399</v>
      </c>
      <c r="AJ40" s="7">
        <v>9.6277989484772702E-2</v>
      </c>
      <c r="AK40" s="7">
        <v>1.14440048167901E-2</v>
      </c>
      <c r="AL40" s="7">
        <v>0.30571556025014401</v>
      </c>
      <c r="AM40" s="7">
        <v>3.3789968110246503E-2</v>
      </c>
      <c r="AN40" s="7">
        <v>1.15215707703572E-2</v>
      </c>
      <c r="AO40" s="7">
        <v>1.8379310306794301E-2</v>
      </c>
      <c r="AP40" s="7">
        <v>8.7301498625548205E-3</v>
      </c>
      <c r="AQ40" s="7">
        <v>1.1302303011293299E-2</v>
      </c>
      <c r="AR40" s="7" t="s">
        <v>141</v>
      </c>
      <c r="AS40" s="7">
        <v>3.9018521851049599E-2</v>
      </c>
      <c r="AT40" s="7">
        <v>8.6596560688573798E-2</v>
      </c>
      <c r="AU40" s="7" t="s">
        <v>141</v>
      </c>
      <c r="AV40" s="7">
        <v>3.3101981386284202E-2</v>
      </c>
      <c r="AW40" s="7">
        <v>5.6326652246308603E-2</v>
      </c>
      <c r="AX40" s="7">
        <v>0.408131799110167</v>
      </c>
      <c r="AY40" s="7">
        <v>4.5278800319773299E-2</v>
      </c>
      <c r="AZ40" s="7">
        <v>1.8383887668360001E-2</v>
      </c>
      <c r="BA40" s="7" t="s">
        <v>141</v>
      </c>
      <c r="BB40" s="7">
        <v>3.09099292418922E-2</v>
      </c>
      <c r="BC40" s="7">
        <v>9.2778376471272198E-2</v>
      </c>
      <c r="BD40" s="7" t="s">
        <v>141</v>
      </c>
      <c r="BE40" s="7">
        <v>5.6475226629635099E-3</v>
      </c>
      <c r="BF40" s="7">
        <v>1.3191864959122101E-2</v>
      </c>
      <c r="BG40" s="7" t="s">
        <v>141</v>
      </c>
      <c r="BH40" s="7">
        <v>1.9885163147210401E-2</v>
      </c>
      <c r="BI40" s="7">
        <v>5.6727636495821999E-2</v>
      </c>
      <c r="BJ40" s="7" t="s">
        <v>141</v>
      </c>
      <c r="BK40" s="7">
        <v>4.9059813674480098E-3</v>
      </c>
      <c r="BL40" s="7">
        <v>7.7041278191292096E-3</v>
      </c>
      <c r="BM40" s="7" t="s">
        <v>141</v>
      </c>
      <c r="BN40" s="7">
        <v>1.33122868304884E-2</v>
      </c>
      <c r="BO40" s="7">
        <v>5.1705575884014497E-2</v>
      </c>
      <c r="BP40" s="7" t="s">
        <v>141</v>
      </c>
      <c r="BQ40" s="7">
        <v>5.55833771279948E-3</v>
      </c>
      <c r="BR40" s="7">
        <v>1.09972006338736E-2</v>
      </c>
      <c r="BS40" s="7" t="s">
        <v>141</v>
      </c>
      <c r="BT40" s="7">
        <v>1.96012133884115E-2</v>
      </c>
      <c r="BU40" s="7">
        <v>4.5374059018269901E-2</v>
      </c>
      <c r="BV40" s="7" t="s">
        <v>141</v>
      </c>
      <c r="BW40" s="7">
        <v>5.1316158474280097E-3</v>
      </c>
      <c r="BX40" s="7">
        <v>8.85522807195851E-3</v>
      </c>
      <c r="BY40" s="7" t="s">
        <v>141</v>
      </c>
      <c r="BZ40" s="7">
        <v>1.7021221966091401E-2</v>
      </c>
      <c r="CA40" s="7">
        <v>5.3630677998141599E-2</v>
      </c>
      <c r="CB40" s="7" t="s">
        <v>141</v>
      </c>
      <c r="CC40" s="7">
        <v>1.1060601276337401E-2</v>
      </c>
      <c r="CD40" s="7">
        <v>1.47963521607764E-2</v>
      </c>
      <c r="CE40" s="7" t="s">
        <v>141</v>
      </c>
      <c r="CF40" s="7">
        <v>1.23275615226822E-2</v>
      </c>
      <c r="CG40" s="7">
        <v>2.5083047119992201E-2</v>
      </c>
    </row>
    <row r="41" spans="1:85" x14ac:dyDescent="0.2">
      <c r="A41" t="s">
        <v>154</v>
      </c>
      <c r="B41" s="7">
        <v>8.8445982577987401</v>
      </c>
      <c r="C41" s="7">
        <v>0.87681447006221302</v>
      </c>
      <c r="D41" s="7">
        <v>0.153708153121631</v>
      </c>
      <c r="E41" s="7">
        <v>129193.99738304</v>
      </c>
      <c r="F41" s="7">
        <v>2845.80465574865</v>
      </c>
      <c r="G41" s="7">
        <v>6.3115671324742104</v>
      </c>
      <c r="H41" s="7">
        <v>2.2169225747174899</v>
      </c>
      <c r="I41" s="7">
        <v>0.17770591439541999</v>
      </c>
      <c r="J41" s="7">
        <v>8.2371670248429799E-2</v>
      </c>
      <c r="K41" s="7">
        <v>25.277658554642599</v>
      </c>
      <c r="L41" s="7">
        <v>2.65166229538971</v>
      </c>
      <c r="M41" s="7">
        <v>0.86851006682499798</v>
      </c>
      <c r="N41" s="7">
        <v>500.69170611926103</v>
      </c>
      <c r="O41" s="7">
        <v>24.453131958436401</v>
      </c>
      <c r="P41" s="7">
        <v>9.7409534977609802</v>
      </c>
      <c r="Q41" s="7">
        <v>274.468370129812</v>
      </c>
      <c r="R41" s="7">
        <v>6.25516326043424</v>
      </c>
      <c r="S41" s="7">
        <v>0.145805849127916</v>
      </c>
      <c r="T41" s="7">
        <v>829.43618907381597</v>
      </c>
      <c r="U41" s="7">
        <v>102.212736589863</v>
      </c>
      <c r="V41" s="7">
        <v>1.8540461583130299E-2</v>
      </c>
      <c r="W41" s="7">
        <v>0.117574843757473</v>
      </c>
      <c r="X41" s="7">
        <v>2.02923302578468E-2</v>
      </c>
      <c r="Y41" s="7">
        <v>9.9834646775482806E-3</v>
      </c>
      <c r="Z41" s="7">
        <v>5.0606261959750598E-2</v>
      </c>
      <c r="AA41" s="7">
        <v>2.8017431131228801E-2</v>
      </c>
      <c r="AB41" s="7">
        <v>1.8334665262753399E-2</v>
      </c>
      <c r="AC41" s="7" t="s">
        <v>141</v>
      </c>
      <c r="AD41" s="7">
        <v>4.9037678415767699E-3</v>
      </c>
      <c r="AE41" s="7">
        <v>1.1006437870618301E-2</v>
      </c>
      <c r="AF41" s="7">
        <v>10733.398601139001</v>
      </c>
      <c r="AG41" s="7">
        <v>463.37363335095802</v>
      </c>
      <c r="AH41" s="7">
        <v>0.154301579421494</v>
      </c>
      <c r="AI41" s="7">
        <v>1.2477322894252101</v>
      </c>
      <c r="AJ41" s="7">
        <v>0.15188587195390399</v>
      </c>
      <c r="AK41" s="7">
        <v>1.35222985797619E-2</v>
      </c>
      <c r="AL41" s="7">
        <v>0.21921850555238601</v>
      </c>
      <c r="AM41" s="7">
        <v>4.4103101405722198E-2</v>
      </c>
      <c r="AN41" s="7">
        <v>1.28985424445435E-2</v>
      </c>
      <c r="AO41" s="7" t="s">
        <v>141</v>
      </c>
      <c r="AP41" s="7">
        <v>4.9195697892373104E-3</v>
      </c>
      <c r="AQ41" s="7">
        <v>1.03683904873316E-2</v>
      </c>
      <c r="AR41" s="7" t="s">
        <v>141</v>
      </c>
      <c r="AS41" s="7">
        <v>3.2246934025119703E-2</v>
      </c>
      <c r="AT41" s="7">
        <v>8.4150014235995094E-2</v>
      </c>
      <c r="AU41" s="7" t="s">
        <v>141</v>
      </c>
      <c r="AV41" s="7">
        <v>2.8579645028637201E-2</v>
      </c>
      <c r="AW41" s="7">
        <v>6.90796143596943E-2</v>
      </c>
      <c r="AX41" s="7">
        <v>0.37204671650139298</v>
      </c>
      <c r="AY41" s="7">
        <v>5.00309397433936E-2</v>
      </c>
      <c r="AZ41" s="7">
        <v>1.25093141953451E-2</v>
      </c>
      <c r="BA41" s="7" t="s">
        <v>141</v>
      </c>
      <c r="BB41" s="7">
        <v>2.9642587816583299E-2</v>
      </c>
      <c r="BC41" s="7">
        <v>8.6484351790474701E-2</v>
      </c>
      <c r="BD41" s="7" t="s">
        <v>141</v>
      </c>
      <c r="BE41" s="7">
        <v>2.8947485610413101E-3</v>
      </c>
      <c r="BF41" s="7">
        <v>1.26125892581723E-2</v>
      </c>
      <c r="BG41" s="7" t="s">
        <v>141</v>
      </c>
      <c r="BH41" s="7">
        <v>1.6876963558117599E-2</v>
      </c>
      <c r="BI41" s="7">
        <v>4.3832386679766099E-2</v>
      </c>
      <c r="BJ41" s="7" t="s">
        <v>141</v>
      </c>
      <c r="BK41" s="7">
        <v>5.4120290665612397E-3</v>
      </c>
      <c r="BL41" s="7">
        <v>1.08246403585963E-2</v>
      </c>
      <c r="BM41" s="7" t="s">
        <v>141</v>
      </c>
      <c r="BN41" s="7">
        <v>1.5894835222912199E-2</v>
      </c>
      <c r="BO41" s="7">
        <v>3.5423689304800797E-2</v>
      </c>
      <c r="BP41" s="7" t="s">
        <v>141</v>
      </c>
      <c r="BQ41" s="7">
        <v>4.7236756632867104E-3</v>
      </c>
      <c r="BR41" s="7">
        <v>1.05496794357908E-2</v>
      </c>
      <c r="BS41" s="7" t="s">
        <v>141</v>
      </c>
      <c r="BT41" s="7">
        <v>2.0814254220861798E-2</v>
      </c>
      <c r="BU41" s="7">
        <v>5.4123091953188103E-2</v>
      </c>
      <c r="BV41" s="7" t="s">
        <v>141</v>
      </c>
      <c r="BW41" s="7">
        <v>5.7635218627179003E-3</v>
      </c>
      <c r="BX41" s="7">
        <v>1.50313443346963E-2</v>
      </c>
      <c r="BY41" s="7" t="s">
        <v>141</v>
      </c>
      <c r="BZ41" s="7">
        <v>1.83436618880378E-2</v>
      </c>
      <c r="CA41" s="7">
        <v>4.0773736316527302E-2</v>
      </c>
      <c r="CB41" s="7" t="s">
        <v>141</v>
      </c>
      <c r="CC41" s="7">
        <v>8.5298090772632194E-3</v>
      </c>
      <c r="CD41" s="7">
        <v>1.49692905511997E-2</v>
      </c>
      <c r="CE41" s="7" t="s">
        <v>141</v>
      </c>
      <c r="CF41" s="7">
        <v>1.3324705044838301E-2</v>
      </c>
      <c r="CG41" s="7">
        <v>2.08901605322581E-2</v>
      </c>
    </row>
    <row r="42" spans="1:85" x14ac:dyDescent="0.2">
      <c r="A42" t="s">
        <v>155</v>
      </c>
      <c r="B42" s="7">
        <v>2.6636852583951001</v>
      </c>
      <c r="C42" s="7">
        <v>0.39054032100379898</v>
      </c>
      <c r="D42" s="7">
        <v>0.122940747983317</v>
      </c>
      <c r="E42" s="7">
        <v>124539.39475316901</v>
      </c>
      <c r="F42" s="7">
        <v>1491.2158461931199</v>
      </c>
      <c r="G42" s="7">
        <v>5.4811310588817097</v>
      </c>
      <c r="H42" s="7">
        <v>2.1656371341857099</v>
      </c>
      <c r="I42" s="7">
        <v>0.177287401794434</v>
      </c>
      <c r="J42" s="7">
        <v>8.4560389750296394E-2</v>
      </c>
      <c r="K42" s="7">
        <v>46.676975311531102</v>
      </c>
      <c r="L42" s="7">
        <v>2.82250694245807</v>
      </c>
      <c r="M42" s="7">
        <v>0.49608224597391898</v>
      </c>
      <c r="N42" s="7">
        <v>608.63003687375704</v>
      </c>
      <c r="O42" s="7">
        <v>21.550869600119299</v>
      </c>
      <c r="P42" s="7">
        <v>11.424211458173</v>
      </c>
      <c r="Q42" s="7">
        <v>217.62522441983799</v>
      </c>
      <c r="R42" s="7">
        <v>3.5700003276860599</v>
      </c>
      <c r="S42" s="7">
        <v>0.151178367260938</v>
      </c>
      <c r="T42" s="7">
        <v>1221.3147409820899</v>
      </c>
      <c r="U42" s="7">
        <v>28.648987736449701</v>
      </c>
      <c r="V42" s="7">
        <v>2.4669091221534899E-2</v>
      </c>
      <c r="W42" s="7">
        <v>9.3978655706054695E-2</v>
      </c>
      <c r="X42" s="7">
        <v>1.5821097020825601E-2</v>
      </c>
      <c r="Y42" s="7">
        <v>9.8485362454741807E-3</v>
      </c>
      <c r="Z42" s="7" t="s">
        <v>141</v>
      </c>
      <c r="AA42" s="7">
        <v>4.0066446306299898E-4</v>
      </c>
      <c r="AB42" s="7">
        <v>4.1312133399051799E-2</v>
      </c>
      <c r="AC42" s="7" t="s">
        <v>141</v>
      </c>
      <c r="AD42" s="7">
        <v>2.4005223015649099E-4</v>
      </c>
      <c r="AE42" s="7">
        <v>1.10942107500354E-2</v>
      </c>
      <c r="AF42" s="7">
        <v>10911.030475586</v>
      </c>
      <c r="AG42" s="7">
        <v>139.16644131096601</v>
      </c>
      <c r="AH42" s="7">
        <v>0.25251361832351299</v>
      </c>
      <c r="AI42" s="7">
        <v>1.1461338134855801</v>
      </c>
      <c r="AJ42" s="7">
        <v>6.6537894454022306E-2</v>
      </c>
      <c r="AK42" s="7">
        <v>8.8387686469055208E-3</v>
      </c>
      <c r="AL42" s="7">
        <v>0.37285339649973498</v>
      </c>
      <c r="AM42" s="7">
        <v>3.3489412173804002E-2</v>
      </c>
      <c r="AN42" s="7">
        <v>1.35482014537578E-2</v>
      </c>
      <c r="AO42" s="7" t="s">
        <v>141</v>
      </c>
      <c r="AP42" s="7">
        <v>5.9039268796455798E-3</v>
      </c>
      <c r="AQ42" s="7">
        <v>6.3009931387821901E-3</v>
      </c>
      <c r="AR42" s="7" t="s">
        <v>141</v>
      </c>
      <c r="AS42" s="7">
        <v>4.2431855160907299E-2</v>
      </c>
      <c r="AT42" s="7">
        <v>0.122769565242432</v>
      </c>
      <c r="AU42" s="7" t="s">
        <v>141</v>
      </c>
      <c r="AV42" s="7">
        <v>3.2529122798186802E-2</v>
      </c>
      <c r="AW42" s="7">
        <v>6.9813537669156406E-2</v>
      </c>
      <c r="AX42" s="7">
        <v>0.49925053541582398</v>
      </c>
      <c r="AY42" s="7">
        <v>5.31175093089137E-2</v>
      </c>
      <c r="AZ42" s="7">
        <v>1.6071310048965299E-2</v>
      </c>
      <c r="BA42" s="7" t="s">
        <v>141</v>
      </c>
      <c r="BB42" s="7">
        <v>3.5680979201364801E-2</v>
      </c>
      <c r="BC42" s="7">
        <v>5.6535757892825902E-2</v>
      </c>
      <c r="BD42" s="7" t="s">
        <v>141</v>
      </c>
      <c r="BE42" s="7">
        <v>4.3808008196037397E-3</v>
      </c>
      <c r="BF42" s="7">
        <v>1.5421077054407799E-2</v>
      </c>
      <c r="BG42" s="7" t="s">
        <v>141</v>
      </c>
      <c r="BH42" s="7">
        <v>1.5521643847810801E-2</v>
      </c>
      <c r="BI42" s="7">
        <v>4.74059618338913E-2</v>
      </c>
      <c r="BJ42" s="7" t="s">
        <v>141</v>
      </c>
      <c r="BK42" s="7">
        <v>4.3062697859951402E-3</v>
      </c>
      <c r="BL42" s="7">
        <v>1.2024603120685E-2</v>
      </c>
      <c r="BM42" s="7" t="s">
        <v>141</v>
      </c>
      <c r="BN42" s="7">
        <v>1.4102836979291799E-2</v>
      </c>
      <c r="BO42" s="7">
        <v>4.5306027861636497E-2</v>
      </c>
      <c r="BP42" s="7" t="s">
        <v>141</v>
      </c>
      <c r="BQ42" s="7">
        <v>4.9714852993587204E-3</v>
      </c>
      <c r="BR42" s="7">
        <v>1.2094673709890799E-2</v>
      </c>
      <c r="BS42" s="7" t="s">
        <v>141</v>
      </c>
      <c r="BT42" s="7">
        <v>3.6616607086006898E-2</v>
      </c>
      <c r="BU42" s="7">
        <v>6.7239708594769201E-2</v>
      </c>
      <c r="BV42" s="7" t="s">
        <v>141</v>
      </c>
      <c r="BW42" s="7">
        <v>4.5874603011956004E-3</v>
      </c>
      <c r="BX42" s="7">
        <v>1.36075942984023E-2</v>
      </c>
      <c r="BY42" s="7" t="s">
        <v>141</v>
      </c>
      <c r="BZ42" s="7">
        <v>2.3456204809603701E-2</v>
      </c>
      <c r="CA42" s="7">
        <v>3.6829250879672003E-2</v>
      </c>
      <c r="CB42" s="7" t="s">
        <v>141</v>
      </c>
      <c r="CC42" s="7">
        <v>7.7780475493257903E-3</v>
      </c>
      <c r="CD42" s="7">
        <v>1.2732330503311099E-2</v>
      </c>
      <c r="CE42" s="7" t="s">
        <v>141</v>
      </c>
      <c r="CF42" s="7">
        <v>8.9727152032307907E-3</v>
      </c>
      <c r="CG42" s="7">
        <v>2.4781269327854401E-2</v>
      </c>
    </row>
    <row r="43" spans="1:85" x14ac:dyDescent="0.2">
      <c r="A43" t="s">
        <v>156</v>
      </c>
      <c r="B43" s="7">
        <v>2.2059693533327498</v>
      </c>
      <c r="C43" s="7">
        <v>0.74263442024825199</v>
      </c>
      <c r="D43" s="7">
        <v>0.12496319196547501</v>
      </c>
      <c r="E43" s="7">
        <v>125111.135992977</v>
      </c>
      <c r="F43" s="7">
        <v>1506.09402121163</v>
      </c>
      <c r="G43" s="7">
        <v>5.8958318865630002</v>
      </c>
      <c r="H43" s="7">
        <v>2.1493972668063801</v>
      </c>
      <c r="I43" s="7">
        <v>0.16098894454219001</v>
      </c>
      <c r="J43" s="7">
        <v>7.6073979524406005E-2</v>
      </c>
      <c r="K43" s="7">
        <v>47.322515364034899</v>
      </c>
      <c r="L43" s="7">
        <v>2.76439814834719</v>
      </c>
      <c r="M43" s="7">
        <v>0.50667056148631695</v>
      </c>
      <c r="N43" s="7">
        <v>627.24146044982501</v>
      </c>
      <c r="O43" s="7">
        <v>19.0071601129893</v>
      </c>
      <c r="P43" s="7">
        <v>8.3317884318976603</v>
      </c>
      <c r="Q43" s="7">
        <v>221.14696617611099</v>
      </c>
      <c r="R43" s="7">
        <v>3.57959855760501</v>
      </c>
      <c r="S43" s="7">
        <v>0.134178301615164</v>
      </c>
      <c r="T43" s="7">
        <v>1145.59011830706</v>
      </c>
      <c r="U43" s="7">
        <v>18.501914583563799</v>
      </c>
      <c r="V43" s="7">
        <v>2.2937844393625301E-2</v>
      </c>
      <c r="W43" s="7">
        <v>0.124383214768606</v>
      </c>
      <c r="X43" s="7">
        <v>1.94226231968402E-2</v>
      </c>
      <c r="Y43" s="7">
        <v>8.7166235061446797E-3</v>
      </c>
      <c r="Z43" s="7">
        <v>2.5011469487603698E-2</v>
      </c>
      <c r="AA43" s="7">
        <v>2.5551539138526601E-2</v>
      </c>
      <c r="AB43" s="7">
        <v>0</v>
      </c>
      <c r="AC43" s="7" t="s">
        <v>141</v>
      </c>
      <c r="AD43" s="7">
        <v>4.4145810779241401E-3</v>
      </c>
      <c r="AE43" s="7">
        <v>1.37495890187719E-2</v>
      </c>
      <c r="AF43" s="7">
        <v>10995.1105138484</v>
      </c>
      <c r="AG43" s="7">
        <v>90.312488256988601</v>
      </c>
      <c r="AH43" s="7">
        <v>0.13914003291735499</v>
      </c>
      <c r="AI43" s="7">
        <v>1.00939425706209</v>
      </c>
      <c r="AJ43" s="7">
        <v>6.5247856520157702E-2</v>
      </c>
      <c r="AK43" s="7">
        <v>7.4577267245979203E-3</v>
      </c>
      <c r="AL43" s="7">
        <v>0.30970601979411599</v>
      </c>
      <c r="AM43" s="7">
        <v>2.8001830831129702E-2</v>
      </c>
      <c r="AN43" s="7">
        <v>1.29333648929528E-2</v>
      </c>
      <c r="AO43" s="7">
        <v>1.0420338715100501E-2</v>
      </c>
      <c r="AP43" s="7">
        <v>6.9545722696174204E-3</v>
      </c>
      <c r="AQ43" s="7">
        <v>8.2666650980723396E-3</v>
      </c>
      <c r="AR43" s="7" t="s">
        <v>141</v>
      </c>
      <c r="AS43" s="7">
        <v>3.9606231287798402E-2</v>
      </c>
      <c r="AT43" s="7">
        <v>7.7809404013546704E-2</v>
      </c>
      <c r="AU43" s="7" t="s">
        <v>141</v>
      </c>
      <c r="AV43" s="7">
        <v>3.0164397165779001E-2</v>
      </c>
      <c r="AW43" s="7">
        <v>7.30174525952767E-2</v>
      </c>
      <c r="AX43" s="7">
        <v>0.47051560484559302</v>
      </c>
      <c r="AY43" s="7">
        <v>5.2992279350610801E-2</v>
      </c>
      <c r="AZ43" s="7">
        <v>1.8113835149921102E-2</v>
      </c>
      <c r="BA43" s="7" t="s">
        <v>141</v>
      </c>
      <c r="BB43" s="7">
        <v>2.86956216581058E-2</v>
      </c>
      <c r="BC43" s="7">
        <v>5.8746314856892003E-2</v>
      </c>
      <c r="BD43" s="7" t="s">
        <v>141</v>
      </c>
      <c r="BE43" s="7">
        <v>6.56985605408986E-3</v>
      </c>
      <c r="BF43" s="7">
        <v>9.5947848404260693E-3</v>
      </c>
      <c r="BG43" s="7" t="s">
        <v>141</v>
      </c>
      <c r="BH43" s="7">
        <v>1.91229380005053E-2</v>
      </c>
      <c r="BI43" s="7">
        <v>4.1939931966559499E-2</v>
      </c>
      <c r="BJ43" s="7" t="s">
        <v>141</v>
      </c>
      <c r="BK43" s="7">
        <v>5.4009989402375802E-3</v>
      </c>
      <c r="BL43" s="7">
        <v>7.9646263958386403E-3</v>
      </c>
      <c r="BM43" s="7" t="s">
        <v>141</v>
      </c>
      <c r="BN43" s="7">
        <v>1.7076750244601299E-2</v>
      </c>
      <c r="BO43" s="7">
        <v>3.4382560519373599E-2</v>
      </c>
      <c r="BP43" s="7" t="s">
        <v>141</v>
      </c>
      <c r="BQ43" s="7">
        <v>5.8919529770783503E-3</v>
      </c>
      <c r="BR43" s="7">
        <v>9.1551667256351294E-3</v>
      </c>
      <c r="BS43" s="7" t="s">
        <v>141</v>
      </c>
      <c r="BT43" s="7">
        <v>2.6847722824521001E-2</v>
      </c>
      <c r="BU43" s="7">
        <v>5.96652912128239E-2</v>
      </c>
      <c r="BV43" s="7" t="s">
        <v>141</v>
      </c>
      <c r="BW43" s="7">
        <v>4.8678900363981004E-3</v>
      </c>
      <c r="BX43" s="7">
        <v>1.21781384497875E-2</v>
      </c>
      <c r="BY43" s="7" t="s">
        <v>141</v>
      </c>
      <c r="BZ43" s="7">
        <v>1.74959949090191E-2</v>
      </c>
      <c r="CA43" s="7">
        <v>4.7431408667129402E-2</v>
      </c>
      <c r="CB43" s="7" t="s">
        <v>141</v>
      </c>
      <c r="CC43" s="7">
        <v>7.6400860972969603E-3</v>
      </c>
      <c r="CD43" s="7">
        <v>1.2136532708489601E-2</v>
      </c>
      <c r="CE43" s="7" t="s">
        <v>141</v>
      </c>
      <c r="CF43" s="7">
        <v>1.11135976931672E-2</v>
      </c>
      <c r="CG43" s="7">
        <v>2.1868403692983901E-2</v>
      </c>
    </row>
    <row r="45" spans="1:85" s="3" customFormat="1" x14ac:dyDescent="0.2">
      <c r="A45" s="3" t="s">
        <v>181</v>
      </c>
      <c r="B45" s="5">
        <f>AVERAGE(B28:B43)</f>
        <v>12.391250138318091</v>
      </c>
      <c r="C45" s="5">
        <f t="shared" ref="C45:BN45" si="0">AVERAGE(C28:C43)</f>
        <v>3.4454579234489007</v>
      </c>
      <c r="D45" s="5">
        <f t="shared" si="0"/>
        <v>0.14137502224847026</v>
      </c>
      <c r="E45" s="5">
        <f t="shared" si="0"/>
        <v>104006.42906526189</v>
      </c>
      <c r="F45" s="5">
        <f t="shared" si="0"/>
        <v>2648.4502867465917</v>
      </c>
      <c r="G45" s="5">
        <f t="shared" si="0"/>
        <v>5.9728685403008948</v>
      </c>
      <c r="H45" s="5">
        <f t="shared" si="0"/>
        <v>2.2641942566892941</v>
      </c>
      <c r="I45" s="5">
        <f t="shared" si="0"/>
        <v>0.15687393930276911</v>
      </c>
      <c r="J45" s="5">
        <f t="shared" si="0"/>
        <v>9.2763518260743485E-2</v>
      </c>
      <c r="K45" s="5">
        <f t="shared" si="0"/>
        <v>38.548334031533258</v>
      </c>
      <c r="L45" s="5">
        <f t="shared" si="0"/>
        <v>3.5898448732891417</v>
      </c>
      <c r="M45" s="5">
        <f t="shared" si="0"/>
        <v>0.53675900639719087</v>
      </c>
      <c r="N45" s="5">
        <f t="shared" si="0"/>
        <v>540.87393723468438</v>
      </c>
      <c r="O45" s="5">
        <f t="shared" si="0"/>
        <v>29.626483482955823</v>
      </c>
      <c r="P45" s="5">
        <f t="shared" si="0"/>
        <v>10.033406992096822</v>
      </c>
      <c r="Q45" s="5">
        <f t="shared" si="0"/>
        <v>207.58686972163233</v>
      </c>
      <c r="R45" s="5">
        <f t="shared" si="0"/>
        <v>5.6923035588000586</v>
      </c>
      <c r="S45" s="5">
        <f t="shared" si="0"/>
        <v>0.14349952536253954</v>
      </c>
      <c r="T45" s="5">
        <f t="shared" si="0"/>
        <v>1070.6671982214114</v>
      </c>
      <c r="U45" s="5">
        <f t="shared" si="0"/>
        <v>28.34236778981721</v>
      </c>
      <c r="V45" s="5">
        <f t="shared" si="0"/>
        <v>1.4058150376771146E-2</v>
      </c>
      <c r="W45" s="5">
        <f t="shared" si="0"/>
        <v>0.10902347951850291</v>
      </c>
      <c r="X45" s="5">
        <f t="shared" si="0"/>
        <v>1.7724670535994504E-2</v>
      </c>
      <c r="Y45" s="5">
        <f t="shared" si="0"/>
        <v>1.0322038906352693E-2</v>
      </c>
      <c r="Z45" s="5">
        <f t="shared" si="0"/>
        <v>7.5763124265842946E-2</v>
      </c>
      <c r="AA45" s="5">
        <f t="shared" si="0"/>
        <v>2.7193366432251505E-2</v>
      </c>
      <c r="AB45" s="5">
        <f t="shared" si="0"/>
        <v>2.9802539456254683E-2</v>
      </c>
      <c r="AC45" s="5">
        <f t="shared" si="0"/>
        <v>2.0195646146657927E-2</v>
      </c>
      <c r="AD45" s="5">
        <f t="shared" si="0"/>
        <v>7.055414086304764E-3</v>
      </c>
      <c r="AE45" s="5">
        <f t="shared" si="0"/>
        <v>1.213926592090106E-2</v>
      </c>
      <c r="AF45" s="5">
        <f t="shared" si="0"/>
        <v>10080.383679324439</v>
      </c>
      <c r="AG45" s="5">
        <f t="shared" si="0"/>
        <v>281.45694837510968</v>
      </c>
      <c r="AH45" s="5">
        <f t="shared" si="0"/>
        <v>0.1606049929907194</v>
      </c>
      <c r="AI45" s="5">
        <f t="shared" si="0"/>
        <v>0.97505724559488216</v>
      </c>
      <c r="AJ45" s="5">
        <f t="shared" si="0"/>
        <v>9.1614528995818345E-2</v>
      </c>
      <c r="AK45" s="5">
        <f t="shared" si="0"/>
        <v>1.0551605892120093E-2</v>
      </c>
      <c r="AL45" s="5">
        <f t="shared" si="0"/>
        <v>0.3193949015166182</v>
      </c>
      <c r="AM45" s="5">
        <f t="shared" si="0"/>
        <v>4.8936074453790328E-2</v>
      </c>
      <c r="AN45" s="5">
        <f t="shared" si="0"/>
        <v>1.2682369167494245E-2</v>
      </c>
      <c r="AO45" s="5">
        <f t="shared" si="0"/>
        <v>1.5964852369941083E-2</v>
      </c>
      <c r="AP45" s="5">
        <f t="shared" si="0"/>
        <v>6.635579826069324E-3</v>
      </c>
      <c r="AQ45" s="5">
        <f t="shared" si="0"/>
        <v>9.4895299558734932E-3</v>
      </c>
      <c r="AR45" s="5">
        <f t="shared" si="0"/>
        <v>7.7444230161344094E-2</v>
      </c>
      <c r="AS45" s="5">
        <f t="shared" si="0"/>
        <v>3.6928920576735462E-2</v>
      </c>
      <c r="AT45" s="5">
        <f t="shared" si="0"/>
        <v>9.0511024007285071E-2</v>
      </c>
      <c r="AU45" s="5" t="e">
        <f t="shared" si="0"/>
        <v>#DIV/0!</v>
      </c>
      <c r="AV45" s="5">
        <f t="shared" si="0"/>
        <v>2.7102664099047245E-2</v>
      </c>
      <c r="AW45" s="5">
        <f t="shared" si="0"/>
        <v>6.8619715859540686E-2</v>
      </c>
      <c r="AX45" s="5">
        <f t="shared" si="0"/>
        <v>0.40924033671966031</v>
      </c>
      <c r="AY45" s="5">
        <f t="shared" si="0"/>
        <v>4.6612918910454937E-2</v>
      </c>
      <c r="AZ45" s="5">
        <f t="shared" si="0"/>
        <v>2.068090315438512E-2</v>
      </c>
      <c r="BA45" s="5" t="e">
        <f t="shared" si="0"/>
        <v>#DIV/0!</v>
      </c>
      <c r="BB45" s="5">
        <f t="shared" si="0"/>
        <v>2.9905191241210882E-2</v>
      </c>
      <c r="BC45" s="5">
        <f t="shared" si="0"/>
        <v>7.3620890179054196E-2</v>
      </c>
      <c r="BD45" s="5" t="e">
        <f t="shared" si="0"/>
        <v>#DIV/0!</v>
      </c>
      <c r="BE45" s="5">
        <f t="shared" si="0"/>
        <v>4.0578464503509435E-3</v>
      </c>
      <c r="BF45" s="5">
        <f t="shared" si="0"/>
        <v>1.1198221037988903E-2</v>
      </c>
      <c r="BG45" s="5" t="e">
        <f t="shared" si="0"/>
        <v>#DIV/0!</v>
      </c>
      <c r="BH45" s="5">
        <f>AVERAGE(BH28:BH43)</f>
        <v>1.8617755738141079E-2</v>
      </c>
      <c r="BI45" s="5">
        <f t="shared" si="0"/>
        <v>4.7132958686374307E-2</v>
      </c>
      <c r="BJ45" s="5" t="e">
        <f t="shared" si="0"/>
        <v>#DIV/0!</v>
      </c>
      <c r="BK45" s="5">
        <f t="shared" si="0"/>
        <v>4.7900834394844606E-3</v>
      </c>
      <c r="BL45" s="5">
        <f t="shared" si="0"/>
        <v>1.1480782461948964E-2</v>
      </c>
      <c r="BM45" s="5" t="e">
        <f t="shared" si="0"/>
        <v>#DIV/0!</v>
      </c>
      <c r="BN45" s="5">
        <f t="shared" si="0"/>
        <v>1.4737174763224298E-2</v>
      </c>
      <c r="BO45" s="5">
        <f t="shared" ref="BO45:BU45" si="1">AVERAGE(BO28:BO43)</f>
        <v>3.9097940414499974E-2</v>
      </c>
      <c r="BP45" s="5" t="e">
        <f t="shared" si="1"/>
        <v>#DIV/0!</v>
      </c>
      <c r="BQ45" s="5">
        <f t="shared" si="1"/>
        <v>4.7379923380550387E-3</v>
      </c>
      <c r="BR45" s="5">
        <f t="shared" si="1"/>
        <v>1.1002831286819554E-2</v>
      </c>
      <c r="BS45" s="5" t="e">
        <f t="shared" si="1"/>
        <v>#DIV/0!</v>
      </c>
      <c r="BT45" s="5">
        <f t="shared" si="1"/>
        <v>2.2734508705368559E-2</v>
      </c>
      <c r="BU45" s="5">
        <f t="shared" si="1"/>
        <v>5.722720756865661E-2</v>
      </c>
      <c r="BV45" s="5" t="e">
        <f>AVERAGE(BV28:BV43)</f>
        <v>#DIV/0!</v>
      </c>
      <c r="BW45" s="5">
        <f t="shared" ref="BW45:CG45" si="2">AVERAGE(BW28:BW43)</f>
        <v>4.7924214979988937E-3</v>
      </c>
      <c r="BX45" s="5">
        <f t="shared" si="2"/>
        <v>1.2747019932287539E-2</v>
      </c>
      <c r="BY45" s="5" t="e">
        <f t="shared" si="2"/>
        <v>#DIV/0!</v>
      </c>
      <c r="BZ45" s="5">
        <f t="shared" si="2"/>
        <v>2.0430675358792744E-2</v>
      </c>
      <c r="CA45" s="5">
        <f t="shared" si="2"/>
        <v>4.8122352285879182E-2</v>
      </c>
      <c r="CB45" s="5">
        <f t="shared" si="2"/>
        <v>1.970935158198852E-2</v>
      </c>
      <c r="CC45" s="5">
        <f t="shared" si="2"/>
        <v>8.897983895647426E-3</v>
      </c>
      <c r="CD45" s="5">
        <f t="shared" si="2"/>
        <v>1.3996099091016873E-2</v>
      </c>
      <c r="CE45" s="5">
        <f t="shared" si="2"/>
        <v>6.5910462800768704E-2</v>
      </c>
      <c r="CF45" s="5">
        <f t="shared" si="2"/>
        <v>2.0029217817492943E-2</v>
      </c>
      <c r="CG45" s="5">
        <f t="shared" si="2"/>
        <v>2.290054715256782E-2</v>
      </c>
    </row>
    <row r="49" spans="1:85" s="1" customFormat="1" x14ac:dyDescent="0.2">
      <c r="A49" s="1" t="s">
        <v>157</v>
      </c>
      <c r="B49" s="6" t="s">
        <v>40</v>
      </c>
      <c r="C49" s="6" t="s">
        <v>183</v>
      </c>
      <c r="D49" s="6" t="s">
        <v>182</v>
      </c>
      <c r="E49" s="6" t="s">
        <v>43</v>
      </c>
      <c r="F49" s="6" t="s">
        <v>183</v>
      </c>
      <c r="G49" s="6" t="s">
        <v>182</v>
      </c>
      <c r="H49" s="6" t="s">
        <v>46</v>
      </c>
      <c r="I49" s="6" t="s">
        <v>183</v>
      </c>
      <c r="J49" s="6" t="s">
        <v>182</v>
      </c>
      <c r="K49" s="6" t="s">
        <v>49</v>
      </c>
      <c r="L49" s="6" t="s">
        <v>183</v>
      </c>
      <c r="M49" s="6" t="s">
        <v>182</v>
      </c>
      <c r="N49" s="6" t="s">
        <v>52</v>
      </c>
      <c r="O49" s="6" t="s">
        <v>183</v>
      </c>
      <c r="P49" s="6" t="s">
        <v>182</v>
      </c>
      <c r="Q49" s="6" t="s">
        <v>55</v>
      </c>
      <c r="R49" s="6" t="s">
        <v>183</v>
      </c>
      <c r="S49" s="6" t="s">
        <v>182</v>
      </c>
      <c r="T49" s="6" t="s">
        <v>58</v>
      </c>
      <c r="U49" s="6" t="s">
        <v>183</v>
      </c>
      <c r="V49" s="6" t="s">
        <v>182</v>
      </c>
      <c r="W49" s="6" t="s">
        <v>61</v>
      </c>
      <c r="X49" s="6" t="s">
        <v>183</v>
      </c>
      <c r="Y49" s="6" t="s">
        <v>182</v>
      </c>
      <c r="Z49" s="6" t="s">
        <v>64</v>
      </c>
      <c r="AA49" s="6" t="s">
        <v>183</v>
      </c>
      <c r="AB49" s="6" t="s">
        <v>182</v>
      </c>
      <c r="AC49" s="6" t="s">
        <v>67</v>
      </c>
      <c r="AD49" s="6" t="s">
        <v>183</v>
      </c>
      <c r="AE49" s="6" t="s">
        <v>182</v>
      </c>
      <c r="AF49" s="6" t="s">
        <v>70</v>
      </c>
      <c r="AG49" s="6" t="s">
        <v>183</v>
      </c>
      <c r="AH49" s="6" t="s">
        <v>182</v>
      </c>
      <c r="AI49" s="6" t="s">
        <v>73</v>
      </c>
      <c r="AJ49" s="6" t="s">
        <v>183</v>
      </c>
      <c r="AK49" s="6" t="s">
        <v>182</v>
      </c>
      <c r="AL49" s="6" t="s">
        <v>76</v>
      </c>
      <c r="AM49" s="6" t="s">
        <v>183</v>
      </c>
      <c r="AN49" s="6" t="s">
        <v>182</v>
      </c>
      <c r="AO49" s="6" t="s">
        <v>79</v>
      </c>
      <c r="AP49" s="6" t="s">
        <v>183</v>
      </c>
      <c r="AQ49" s="6" t="s">
        <v>182</v>
      </c>
      <c r="AR49" s="6" t="s">
        <v>82</v>
      </c>
      <c r="AS49" s="6" t="s">
        <v>183</v>
      </c>
      <c r="AT49" s="6" t="s">
        <v>182</v>
      </c>
      <c r="AU49" s="6" t="s">
        <v>85</v>
      </c>
      <c r="AV49" s="6" t="s">
        <v>183</v>
      </c>
      <c r="AW49" s="6" t="s">
        <v>182</v>
      </c>
      <c r="AX49" s="6" t="s">
        <v>88</v>
      </c>
      <c r="AY49" s="6" t="s">
        <v>183</v>
      </c>
      <c r="AZ49" s="6" t="s">
        <v>182</v>
      </c>
      <c r="BA49" s="6" t="s">
        <v>91</v>
      </c>
      <c r="BB49" s="6" t="s">
        <v>183</v>
      </c>
      <c r="BC49" s="6" t="s">
        <v>182</v>
      </c>
      <c r="BD49" s="6" t="s">
        <v>94</v>
      </c>
      <c r="BE49" s="6" t="s">
        <v>183</v>
      </c>
      <c r="BF49" s="6" t="s">
        <v>182</v>
      </c>
      <c r="BG49" s="6" t="s">
        <v>97</v>
      </c>
      <c r="BH49" s="6" t="s">
        <v>183</v>
      </c>
      <c r="BI49" s="6" t="s">
        <v>182</v>
      </c>
      <c r="BJ49" s="6" t="s">
        <v>100</v>
      </c>
      <c r="BK49" s="6" t="s">
        <v>183</v>
      </c>
      <c r="BL49" s="6" t="s">
        <v>182</v>
      </c>
      <c r="BM49" s="6" t="s">
        <v>103</v>
      </c>
      <c r="BN49" s="6" t="s">
        <v>183</v>
      </c>
      <c r="BO49" s="6" t="s">
        <v>182</v>
      </c>
      <c r="BP49" s="6" t="s">
        <v>106</v>
      </c>
      <c r="BQ49" s="6" t="s">
        <v>183</v>
      </c>
      <c r="BR49" s="6" t="s">
        <v>182</v>
      </c>
      <c r="BS49" s="6" t="s">
        <v>109</v>
      </c>
      <c r="BT49" s="6" t="s">
        <v>183</v>
      </c>
      <c r="BU49" s="6" t="s">
        <v>182</v>
      </c>
      <c r="BV49" s="6" t="s">
        <v>112</v>
      </c>
      <c r="BW49" s="6" t="s">
        <v>183</v>
      </c>
      <c r="BX49" s="6" t="s">
        <v>182</v>
      </c>
      <c r="BY49" s="6" t="s">
        <v>115</v>
      </c>
      <c r="BZ49" s="6" t="s">
        <v>183</v>
      </c>
      <c r="CA49" s="6" t="s">
        <v>182</v>
      </c>
      <c r="CB49" s="6" t="s">
        <v>118</v>
      </c>
      <c r="CC49" s="6" t="s">
        <v>183</v>
      </c>
      <c r="CD49" s="6" t="s">
        <v>182</v>
      </c>
      <c r="CE49" s="6" t="s">
        <v>121</v>
      </c>
      <c r="CF49" s="6" t="s">
        <v>183</v>
      </c>
      <c r="CG49" s="6" t="s">
        <v>182</v>
      </c>
    </row>
    <row r="50" spans="1:85" s="3" customFormat="1" x14ac:dyDescent="0.2">
      <c r="A50" s="3" t="s">
        <v>158</v>
      </c>
      <c r="B50" s="5">
        <v>26.597844178564799</v>
      </c>
      <c r="C50" s="5">
        <v>1.76587828259683</v>
      </c>
      <c r="D50" s="5">
        <v>0.127279789903116</v>
      </c>
      <c r="E50" s="5">
        <v>75386.548048574303</v>
      </c>
      <c r="F50" s="5">
        <v>2427.8272523800501</v>
      </c>
      <c r="G50" s="5">
        <v>5.9858395497119901</v>
      </c>
      <c r="H50" s="5">
        <v>2.81235851579937</v>
      </c>
      <c r="I50" s="5">
        <v>0.18455728117238199</v>
      </c>
      <c r="J50" s="5">
        <v>0.103772777545591</v>
      </c>
      <c r="K50" s="5">
        <v>13650.1173594884</v>
      </c>
      <c r="L50" s="5">
        <v>2896.8323667332502</v>
      </c>
      <c r="M50" s="5">
        <v>0.56443519357719796</v>
      </c>
      <c r="N50" s="5">
        <v>1009.15092103727</v>
      </c>
      <c r="O50" s="5">
        <v>149.19970023272001</v>
      </c>
      <c r="P50" s="5">
        <v>10.268995023864701</v>
      </c>
      <c r="Q50" s="5">
        <v>297.84979499474701</v>
      </c>
      <c r="R50" s="5">
        <v>9.2974312324943291</v>
      </c>
      <c r="S50" s="5">
        <v>0.15780503873455801</v>
      </c>
      <c r="T50" s="5">
        <v>791.52972666659798</v>
      </c>
      <c r="U50" s="5">
        <v>26.473159600245602</v>
      </c>
      <c r="V50" s="5">
        <v>2.6497698940357299E-2</v>
      </c>
      <c r="W50" s="5">
        <v>67.457321184025602</v>
      </c>
      <c r="X50" s="5">
        <v>15.404038945899201</v>
      </c>
      <c r="Y50" s="5">
        <v>1.18965421258543E-2</v>
      </c>
      <c r="Z50" s="5">
        <v>44.820076784041099</v>
      </c>
      <c r="AA50" s="5">
        <v>10.0246701900662</v>
      </c>
      <c r="AB50" s="5">
        <v>2.6881410994072701E-2</v>
      </c>
      <c r="AC50" s="5">
        <v>71.425514103750601</v>
      </c>
      <c r="AD50" s="5">
        <v>16.0442561337703</v>
      </c>
      <c r="AE50" s="5">
        <v>7.9300326799580292E-3</v>
      </c>
      <c r="AF50" s="5">
        <v>3345.7606520659801</v>
      </c>
      <c r="AG50" s="5">
        <v>92.693308378375207</v>
      </c>
      <c r="AH50" s="5">
        <v>0.17839923177943101</v>
      </c>
      <c r="AI50" s="5">
        <v>173.754697134959</v>
      </c>
      <c r="AJ50" s="5">
        <v>37.175236812105403</v>
      </c>
      <c r="AK50" s="5">
        <v>1.56984349723156E-2</v>
      </c>
      <c r="AL50" s="5">
        <v>448.03521992164201</v>
      </c>
      <c r="AM50" s="5">
        <v>98.568973391459906</v>
      </c>
      <c r="AN50" s="5">
        <v>8.2936338452726695E-3</v>
      </c>
      <c r="AO50" s="5">
        <v>55.907133047669099</v>
      </c>
      <c r="AP50" s="5">
        <v>12.581857943066</v>
      </c>
      <c r="AQ50" s="5">
        <v>6.4465078587059004E-3</v>
      </c>
      <c r="AR50" s="5">
        <v>213.61356005523601</v>
      </c>
      <c r="AS50" s="5">
        <v>48.854203981235301</v>
      </c>
      <c r="AT50" s="5">
        <v>0.10450697190116599</v>
      </c>
      <c r="AU50" s="5">
        <v>34.449060914542201</v>
      </c>
      <c r="AV50" s="5">
        <v>8.2068233441245706</v>
      </c>
      <c r="AW50" s="5">
        <v>9.6540030177315606E-2</v>
      </c>
      <c r="AX50" s="5">
        <v>7.0490467315103</v>
      </c>
      <c r="AY50" s="5">
        <v>1.5664316631205999</v>
      </c>
      <c r="AZ50" s="5">
        <v>2.3583354889817301E-2</v>
      </c>
      <c r="BA50" s="5">
        <v>22.7332927710288</v>
      </c>
      <c r="BB50" s="5">
        <v>5.3006814115025502</v>
      </c>
      <c r="BC50" s="5">
        <v>9.0631427236032305E-2</v>
      </c>
      <c r="BD50" s="5">
        <v>2.77529691918684</v>
      </c>
      <c r="BE50" s="5">
        <v>0.677908711280787</v>
      </c>
      <c r="BF50" s="5">
        <v>1.22268549672795E-2</v>
      </c>
      <c r="BG50" s="5">
        <v>14.501212332358801</v>
      </c>
      <c r="BH50" s="5">
        <v>3.4554352691640302</v>
      </c>
      <c r="BI50" s="5">
        <v>4.0826222106638402E-2</v>
      </c>
      <c r="BJ50" s="5">
        <v>2.5383789230360199</v>
      </c>
      <c r="BK50" s="5">
        <v>0.60014410023412401</v>
      </c>
      <c r="BL50" s="5">
        <v>1.52728154120613E-2</v>
      </c>
      <c r="BM50" s="5">
        <v>6.8670108950833102</v>
      </c>
      <c r="BN50" s="5">
        <v>1.63074215517457</v>
      </c>
      <c r="BO50" s="5">
        <v>3.8513890541177799E-2</v>
      </c>
      <c r="BP50" s="5">
        <v>0.91784497167808099</v>
      </c>
      <c r="BQ50" s="5">
        <v>0.210392474761253</v>
      </c>
      <c r="BR50" s="5">
        <v>1.43818058120072E-2</v>
      </c>
      <c r="BS50" s="5">
        <v>5.8577640843839696</v>
      </c>
      <c r="BT50" s="5">
        <v>1.30556572529991</v>
      </c>
      <c r="BU50" s="5">
        <v>4.7984147185586502E-2</v>
      </c>
      <c r="BV50" s="5">
        <v>0.76952749598239001</v>
      </c>
      <c r="BW50" s="5">
        <v>0.17769727078528699</v>
      </c>
      <c r="BX50" s="5">
        <v>1.45944455080999E-2</v>
      </c>
      <c r="BY50" s="5">
        <v>3.60588852972004</v>
      </c>
      <c r="BZ50" s="5">
        <v>0.81694111753638698</v>
      </c>
      <c r="CA50" s="5">
        <v>4.5665021954187299E-2</v>
      </c>
      <c r="CB50" s="5">
        <v>5.8700265217706402</v>
      </c>
      <c r="CC50" s="5">
        <v>1.31749052380987</v>
      </c>
      <c r="CD50" s="5">
        <v>1.2065485941370101E-2</v>
      </c>
      <c r="CE50" s="5">
        <v>10.2643764222576</v>
      </c>
      <c r="CF50" s="5">
        <v>2.1241563821127198</v>
      </c>
      <c r="CG50" s="5">
        <v>2.3666555694189E-2</v>
      </c>
    </row>
    <row r="51" spans="1:85" x14ac:dyDescent="0.2">
      <c r="A51" t="s">
        <v>159</v>
      </c>
      <c r="B51" s="7">
        <v>17.1586132385657</v>
      </c>
      <c r="C51" s="7">
        <v>1.8700764026753001</v>
      </c>
      <c r="D51" s="7">
        <v>0.12503047752323801</v>
      </c>
      <c r="E51" s="7">
        <v>116780.683503566</v>
      </c>
      <c r="F51" s="7">
        <v>2816.7549267959598</v>
      </c>
      <c r="G51" s="7">
        <v>4.77912553849443</v>
      </c>
      <c r="H51" s="7">
        <v>2.2498284391452099</v>
      </c>
      <c r="I51" s="7">
        <v>0.15540256254264501</v>
      </c>
      <c r="J51" s="7">
        <v>0.1096809374868</v>
      </c>
      <c r="K51" s="7">
        <v>43.905091639589401</v>
      </c>
      <c r="L51" s="7">
        <v>2.5398920665584002</v>
      </c>
      <c r="M51" s="7">
        <v>0.49167117082230399</v>
      </c>
      <c r="N51" s="7">
        <v>540.02170665032895</v>
      </c>
      <c r="O51" s="7">
        <v>19.675361806379499</v>
      </c>
      <c r="P51" s="7">
        <v>10.949156212597099</v>
      </c>
      <c r="Q51" s="7">
        <v>229.159123391582</v>
      </c>
      <c r="R51" s="7">
        <v>5.5315400348695896</v>
      </c>
      <c r="S51" s="7">
        <v>0.14887886813200499</v>
      </c>
      <c r="T51" s="7">
        <v>999.70870394947997</v>
      </c>
      <c r="U51" s="7">
        <v>22.203100901289801</v>
      </c>
      <c r="V51" s="7">
        <v>1.68446602501795E-2</v>
      </c>
      <c r="W51" s="7">
        <v>0.10209729430289</v>
      </c>
      <c r="X51" s="7">
        <v>1.86047248397407E-2</v>
      </c>
      <c r="Y51" s="7">
        <v>1.0379211919448E-2</v>
      </c>
      <c r="Z51" s="7">
        <v>3.5134852060492203E-2</v>
      </c>
      <c r="AA51" s="7">
        <v>2.49372884069851E-2</v>
      </c>
      <c r="AB51" s="7">
        <v>2.0201035723961799E-2</v>
      </c>
      <c r="AC51" s="7" t="s">
        <v>141</v>
      </c>
      <c r="AD51" s="7">
        <v>5.1205613121961899E-3</v>
      </c>
      <c r="AE51" s="7">
        <v>1.04677609536937E-2</v>
      </c>
      <c r="AF51" s="7">
        <v>9158.6393951912996</v>
      </c>
      <c r="AG51" s="7">
        <v>165.196383563647</v>
      </c>
      <c r="AH51" s="7">
        <v>0.14839086177358199</v>
      </c>
      <c r="AI51" s="7">
        <v>0.99987295871911497</v>
      </c>
      <c r="AJ51" s="7">
        <v>7.2456382896445598E-2</v>
      </c>
      <c r="AK51" s="7">
        <v>6.6243873624192403E-3</v>
      </c>
      <c r="AL51" s="7">
        <v>0.30319007920899599</v>
      </c>
      <c r="AM51" s="7">
        <v>3.0549237020712501E-2</v>
      </c>
      <c r="AN51" s="7">
        <v>1.6059402881749899E-2</v>
      </c>
      <c r="AO51" s="7" t="s">
        <v>141</v>
      </c>
      <c r="AP51" s="7">
        <v>5.0489077215479803E-3</v>
      </c>
      <c r="AQ51" s="7">
        <v>1.07089474300152E-2</v>
      </c>
      <c r="AR51" s="7" t="s">
        <v>141</v>
      </c>
      <c r="AS51" s="7">
        <v>3.8152803067667398E-2</v>
      </c>
      <c r="AT51" s="7">
        <v>6.7305217657206706E-2</v>
      </c>
      <c r="AU51" s="7" t="s">
        <v>141</v>
      </c>
      <c r="AV51" s="7">
        <v>3.36348017614468E-2</v>
      </c>
      <c r="AW51" s="7">
        <v>6.93885552859375E-2</v>
      </c>
      <c r="AX51" s="7">
        <v>0.47030066163373302</v>
      </c>
      <c r="AY51" s="7">
        <v>5.5026070403994598E-2</v>
      </c>
      <c r="AZ51" s="7">
        <v>2.2427958070669399E-2</v>
      </c>
      <c r="BA51" s="7" t="s">
        <v>141</v>
      </c>
      <c r="BB51" s="7">
        <v>3.6843688628477402E-2</v>
      </c>
      <c r="BC51" s="7">
        <v>7.8918084362110799E-2</v>
      </c>
      <c r="BD51" s="7" t="s">
        <v>141</v>
      </c>
      <c r="BE51" s="7">
        <v>6.2230198472744197E-3</v>
      </c>
      <c r="BF51" s="7">
        <v>8.6808982032668507E-3</v>
      </c>
      <c r="BG51" s="7" t="s">
        <v>141</v>
      </c>
      <c r="BH51" s="7">
        <v>1.71539878876063E-2</v>
      </c>
      <c r="BI51" s="7">
        <v>4.6266175637845901E-2</v>
      </c>
      <c r="BJ51" s="7" t="s">
        <v>141</v>
      </c>
      <c r="BK51" s="7">
        <v>4.4568771935512303E-3</v>
      </c>
      <c r="BL51" s="7">
        <v>1.31797038703043E-2</v>
      </c>
      <c r="BM51" s="7" t="s">
        <v>141</v>
      </c>
      <c r="BN51" s="7">
        <v>1.25522989929534E-2</v>
      </c>
      <c r="BO51" s="7">
        <v>4.2846625037374603E-2</v>
      </c>
      <c r="BP51" s="7" t="s">
        <v>141</v>
      </c>
      <c r="BQ51" s="7">
        <v>4.1287988209281496E-3</v>
      </c>
      <c r="BR51" s="7">
        <v>1.30522459570702E-2</v>
      </c>
      <c r="BS51" s="7" t="s">
        <v>141</v>
      </c>
      <c r="BT51" s="7">
        <v>1.99765784048021E-2</v>
      </c>
      <c r="BU51" s="7">
        <v>5.0090515490761003E-2</v>
      </c>
      <c r="BV51" s="7" t="s">
        <v>141</v>
      </c>
      <c r="BW51" s="7">
        <v>5.1691752219374101E-3</v>
      </c>
      <c r="BX51" s="7">
        <v>1.37180979614139E-2</v>
      </c>
      <c r="BY51" s="7" t="s">
        <v>141</v>
      </c>
      <c r="BZ51" s="7">
        <v>1.9767300304643201E-2</v>
      </c>
      <c r="CA51" s="7">
        <v>5.4491928528239801E-2</v>
      </c>
      <c r="CB51" s="7">
        <v>1.8870721676128101E-2</v>
      </c>
      <c r="CC51" s="7">
        <v>1.16946361899498E-2</v>
      </c>
      <c r="CD51" s="7">
        <v>1.41079767723965E-2</v>
      </c>
      <c r="CE51" s="7" t="s">
        <v>141</v>
      </c>
      <c r="CF51" s="7">
        <v>1.3039958470705E-2</v>
      </c>
      <c r="CG51" s="7">
        <v>1.9963141069554501E-2</v>
      </c>
    </row>
    <row r="52" spans="1:85" s="3" customFormat="1" x14ac:dyDescent="0.2">
      <c r="A52" s="3" t="s">
        <v>160</v>
      </c>
      <c r="B52" s="5">
        <v>41.881713769978703</v>
      </c>
      <c r="C52" s="5">
        <v>9.1271956025900796</v>
      </c>
      <c r="D52" s="5">
        <v>0.10370181244311701</v>
      </c>
      <c r="E52" s="5">
        <v>23185.0769403261</v>
      </c>
      <c r="F52" s="5">
        <v>2947.76567791555</v>
      </c>
      <c r="G52" s="5">
        <v>4.7544249546142296</v>
      </c>
      <c r="H52" s="5">
        <v>2.19417820950303</v>
      </c>
      <c r="I52" s="5">
        <v>0.16523237460281201</v>
      </c>
      <c r="J52" s="5">
        <v>9.3627264738294705E-2</v>
      </c>
      <c r="K52" s="5">
        <v>61.326747304552597</v>
      </c>
      <c r="L52" s="5">
        <v>11.1212624331844</v>
      </c>
      <c r="M52" s="5">
        <v>0.46203292834833598</v>
      </c>
      <c r="N52" s="5">
        <v>7972.2972937508703</v>
      </c>
      <c r="O52" s="5">
        <v>3125.23645306654</v>
      </c>
      <c r="P52" s="5">
        <v>7.6546196848395001</v>
      </c>
      <c r="Q52" s="5">
        <v>59.480248896236901</v>
      </c>
      <c r="R52" s="5">
        <v>8.3430107492162193</v>
      </c>
      <c r="S52" s="5">
        <v>0.10016406622221299</v>
      </c>
      <c r="T52" s="5">
        <v>567.11713058477801</v>
      </c>
      <c r="U52" s="5">
        <v>61.073623849654901</v>
      </c>
      <c r="V52" s="5">
        <v>0</v>
      </c>
      <c r="W52" s="5">
        <v>4.56969539970144E-2</v>
      </c>
      <c r="X52" s="5">
        <v>1.1494603629694899E-2</v>
      </c>
      <c r="Y52" s="5">
        <v>9.5446810140839104E-3</v>
      </c>
      <c r="Z52" s="5">
        <v>0.33491364045276401</v>
      </c>
      <c r="AA52" s="5">
        <v>0.134029978082889</v>
      </c>
      <c r="AB52" s="5">
        <v>2.8399821011940801E-2</v>
      </c>
      <c r="AC52" s="5">
        <v>0.172488073311068</v>
      </c>
      <c r="AD52" s="5">
        <v>5.19155925381629E-2</v>
      </c>
      <c r="AE52" s="5">
        <v>5.7207800004627704E-3</v>
      </c>
      <c r="AF52" s="5">
        <v>2979.2265109611499</v>
      </c>
      <c r="AG52" s="5">
        <v>455.627252341656</v>
      </c>
      <c r="AH52" s="5">
        <v>0.19752348193526501</v>
      </c>
      <c r="AI52" s="5">
        <v>8.7676623524696993</v>
      </c>
      <c r="AJ52" s="5">
        <v>4.0451606280042096</v>
      </c>
      <c r="AK52" s="5">
        <v>1.0981141518644899E-2</v>
      </c>
      <c r="AL52" s="5">
        <v>7.1756869663429699</v>
      </c>
      <c r="AM52" s="5">
        <v>3.4774693183552898</v>
      </c>
      <c r="AN52" s="5">
        <v>8.7478337804379191E-3</v>
      </c>
      <c r="AO52" s="5">
        <v>0.31164465982100598</v>
      </c>
      <c r="AP52" s="5">
        <v>0.15156882010824901</v>
      </c>
      <c r="AQ52" s="5">
        <v>7.1294913485550901E-3</v>
      </c>
      <c r="AR52" s="5">
        <v>0.68084745010025005</v>
      </c>
      <c r="AS52" s="5">
        <v>0.31890617943091898</v>
      </c>
      <c r="AT52" s="5">
        <v>6.2232008598338898E-2</v>
      </c>
      <c r="AU52" s="5" t="s">
        <v>141</v>
      </c>
      <c r="AV52" s="5">
        <v>4.8672623695937001E-2</v>
      </c>
      <c r="AW52" s="5">
        <v>7.7722908615379893E-2</v>
      </c>
      <c r="AX52" s="5">
        <v>0.22852427912630499</v>
      </c>
      <c r="AY52" s="5">
        <v>5.1092762224530901E-2</v>
      </c>
      <c r="AZ52" s="5">
        <v>1.7472007344467799E-2</v>
      </c>
      <c r="BA52" s="5" t="s">
        <v>141</v>
      </c>
      <c r="BB52" s="5">
        <v>2.6164700218813002E-2</v>
      </c>
      <c r="BC52" s="5">
        <v>5.6158878901651103E-2</v>
      </c>
      <c r="BD52" s="5" t="s">
        <v>141</v>
      </c>
      <c r="BE52" s="5">
        <v>3.4209801979822501E-3</v>
      </c>
      <c r="BF52" s="5">
        <v>1.25680779237918E-2</v>
      </c>
      <c r="BG52" s="5" t="s">
        <v>141</v>
      </c>
      <c r="BH52" s="5">
        <v>2.1406754290697199E-2</v>
      </c>
      <c r="BI52" s="5">
        <v>3.8372673831783E-2</v>
      </c>
      <c r="BJ52" s="5" t="s">
        <v>141</v>
      </c>
      <c r="BK52" s="5">
        <v>4.8216482937647603E-3</v>
      </c>
      <c r="BL52" s="5">
        <v>8.97675582608236E-3</v>
      </c>
      <c r="BM52" s="5" t="s">
        <v>141</v>
      </c>
      <c r="BN52" s="5">
        <v>1.83987675598083E-2</v>
      </c>
      <c r="BO52" s="5">
        <v>3.3179667288144303E-2</v>
      </c>
      <c r="BP52" s="5" t="s">
        <v>141</v>
      </c>
      <c r="BQ52" s="5">
        <v>5.34439071394943E-3</v>
      </c>
      <c r="BR52" s="5">
        <v>1.44046239391792E-2</v>
      </c>
      <c r="BS52" s="5" t="s">
        <v>141</v>
      </c>
      <c r="BT52" s="5">
        <v>2.13289968613482E-2</v>
      </c>
      <c r="BU52" s="5">
        <v>6.4626496567853298E-2</v>
      </c>
      <c r="BV52" s="5" t="s">
        <v>141</v>
      </c>
      <c r="BW52" s="5">
        <v>5.9031118594857403E-3</v>
      </c>
      <c r="BX52" s="5">
        <v>8.3252628317480905E-3</v>
      </c>
      <c r="BY52" s="5" t="s">
        <v>141</v>
      </c>
      <c r="BZ52" s="5">
        <v>2.2591246491037699E-2</v>
      </c>
      <c r="CA52" s="5">
        <v>4.9937847471694198E-2</v>
      </c>
      <c r="CB52" s="5" t="s">
        <v>141</v>
      </c>
      <c r="CC52" s="5">
        <v>9.9449805356187308E-3</v>
      </c>
      <c r="CD52" s="5">
        <v>2.0021806417690802E-2</v>
      </c>
      <c r="CE52" s="5">
        <v>0.293838279800409</v>
      </c>
      <c r="CF52" s="5">
        <v>5.6616639044720203E-2</v>
      </c>
      <c r="CG52" s="5">
        <v>1.46788057855379E-2</v>
      </c>
    </row>
    <row r="53" spans="1:85" x14ac:dyDescent="0.2">
      <c r="A53" t="s">
        <v>161</v>
      </c>
      <c r="B53" s="7">
        <v>9.8753828789775895</v>
      </c>
      <c r="C53" s="7">
        <v>2.3581311333586501</v>
      </c>
      <c r="D53" s="7">
        <v>0.13545718872668799</v>
      </c>
      <c r="E53" s="7">
        <v>132538.73136431599</v>
      </c>
      <c r="F53" s="7">
        <v>1950.6429280342199</v>
      </c>
      <c r="G53" s="7">
        <v>6.7488670763629699</v>
      </c>
      <c r="H53" s="7">
        <v>2.1014295886086498</v>
      </c>
      <c r="I53" s="7">
        <v>0.143963067280513</v>
      </c>
      <c r="J53" s="7">
        <v>9.3922491813977105E-2</v>
      </c>
      <c r="K53" s="7">
        <v>42.936700817520503</v>
      </c>
      <c r="L53" s="7">
        <v>2.8571265049230998</v>
      </c>
      <c r="M53" s="7">
        <v>0.53348122219055705</v>
      </c>
      <c r="N53" s="7">
        <v>535.63099571503301</v>
      </c>
      <c r="O53" s="7">
        <v>20.202432786266002</v>
      </c>
      <c r="P53" s="7">
        <v>11.878787196202801</v>
      </c>
      <c r="Q53" s="7">
        <v>272.85929248733203</v>
      </c>
      <c r="R53" s="7">
        <v>5.7845245526609803</v>
      </c>
      <c r="S53" s="7">
        <v>0.16602411624829899</v>
      </c>
      <c r="T53" s="7">
        <v>1221.4794014285201</v>
      </c>
      <c r="U53" s="7">
        <v>23.416277593673801</v>
      </c>
      <c r="V53" s="7">
        <v>1.320013116339E-2</v>
      </c>
      <c r="W53" s="7">
        <v>0.113205819694014</v>
      </c>
      <c r="X53" s="7">
        <v>1.9525476447936299E-2</v>
      </c>
      <c r="Y53" s="7">
        <v>1.0142438317096301E-2</v>
      </c>
      <c r="Z53" s="7" t="s">
        <v>141</v>
      </c>
      <c r="AA53" s="7">
        <v>2.12084532972611E-2</v>
      </c>
      <c r="AB53" s="7">
        <v>3.0889675360700398E-2</v>
      </c>
      <c r="AC53" s="7" t="s">
        <v>141</v>
      </c>
      <c r="AD53" s="7">
        <v>6.9222777889041296E-3</v>
      </c>
      <c r="AE53" s="7">
        <v>1.23273231682718E-2</v>
      </c>
      <c r="AF53" s="7">
        <v>12493.340113500801</v>
      </c>
      <c r="AG53" s="7">
        <v>434.33448528506801</v>
      </c>
      <c r="AH53" s="7">
        <v>0.13409627796158199</v>
      </c>
      <c r="AI53" s="7">
        <v>1.0953285738071401</v>
      </c>
      <c r="AJ53" s="7">
        <v>5.8623287748077103E-2</v>
      </c>
      <c r="AK53" s="7">
        <v>1.04424668980313E-2</v>
      </c>
      <c r="AL53" s="7">
        <v>0.38012730671703399</v>
      </c>
      <c r="AM53" s="7">
        <v>3.2201356129941697E-2</v>
      </c>
      <c r="AN53" s="7">
        <v>1.0876160586194601E-2</v>
      </c>
      <c r="AO53" s="7">
        <v>1.36123495517682E-2</v>
      </c>
      <c r="AP53" s="7">
        <v>7.3964396263720301E-3</v>
      </c>
      <c r="AQ53" s="7">
        <v>1.16440662710876E-2</v>
      </c>
      <c r="AR53" s="7" t="s">
        <v>141</v>
      </c>
      <c r="AS53" s="7">
        <v>3.9810574898327698E-2</v>
      </c>
      <c r="AT53" s="7">
        <v>9.7437700032557001E-2</v>
      </c>
      <c r="AU53" s="7" t="s">
        <v>141</v>
      </c>
      <c r="AV53" s="7">
        <v>3.6913303600231401E-2</v>
      </c>
      <c r="AW53" s="7">
        <v>7.9209904953957203E-2</v>
      </c>
      <c r="AX53" s="7">
        <v>0.51739244129427098</v>
      </c>
      <c r="AY53" s="7">
        <v>5.7341987801923497E-2</v>
      </c>
      <c r="AZ53" s="7">
        <v>2.2033471190705398E-2</v>
      </c>
      <c r="BA53" s="7" t="s">
        <v>141</v>
      </c>
      <c r="BB53" s="7">
        <v>2.51808587552095E-2</v>
      </c>
      <c r="BC53" s="7">
        <v>9.9396519174978604E-2</v>
      </c>
      <c r="BD53" s="7" t="s">
        <v>141</v>
      </c>
      <c r="BE53" s="7">
        <v>3.7524427329369801E-3</v>
      </c>
      <c r="BF53" s="7">
        <v>1.1060073218647101E-2</v>
      </c>
      <c r="BG53" s="7" t="s">
        <v>141</v>
      </c>
      <c r="BH53" s="7">
        <v>1.43534328927376E-2</v>
      </c>
      <c r="BI53" s="7">
        <v>6.4467160217650504E-2</v>
      </c>
      <c r="BJ53" s="7" t="s">
        <v>141</v>
      </c>
      <c r="BK53" s="7">
        <v>5.2139649352034197E-3</v>
      </c>
      <c r="BL53" s="7">
        <v>1.4319007864167999E-2</v>
      </c>
      <c r="BM53" s="7" t="s">
        <v>141</v>
      </c>
      <c r="BN53" s="7">
        <v>1.27174087266805E-2</v>
      </c>
      <c r="BO53" s="7">
        <v>3.18189100091806E-2</v>
      </c>
      <c r="BP53" s="7" t="s">
        <v>141</v>
      </c>
      <c r="BQ53" s="7">
        <v>5.4508980208013104E-3</v>
      </c>
      <c r="BR53" s="7">
        <v>8.6449320177645998E-3</v>
      </c>
      <c r="BS53" s="7" t="s">
        <v>141</v>
      </c>
      <c r="BT53" s="7">
        <v>2.49735372093986E-2</v>
      </c>
      <c r="BU53" s="7">
        <v>4.50099557154581E-2</v>
      </c>
      <c r="BV53" s="7" t="s">
        <v>141</v>
      </c>
      <c r="BW53" s="7">
        <v>7.4443301017863301E-3</v>
      </c>
      <c r="BX53" s="7">
        <v>1.4900364940926499E-2</v>
      </c>
      <c r="BY53" s="7" t="s">
        <v>141</v>
      </c>
      <c r="BZ53" s="7">
        <v>1.9062288654676299E-2</v>
      </c>
      <c r="CA53" s="7">
        <v>5.03151133998158E-2</v>
      </c>
      <c r="CB53" s="7">
        <v>2.7154335867789099E-2</v>
      </c>
      <c r="CC53" s="7">
        <v>1.25714145917324E-2</v>
      </c>
      <c r="CD53" s="7">
        <v>9.4347410656983096E-3</v>
      </c>
      <c r="CE53" s="7">
        <v>2.83736497964935E-2</v>
      </c>
      <c r="CF53" s="7">
        <v>1.5388406170467901E-2</v>
      </c>
      <c r="CG53" s="7">
        <v>2.17864231965171E-2</v>
      </c>
    </row>
    <row r="54" spans="1:85" x14ac:dyDescent="0.2">
      <c r="A54" t="s">
        <v>162</v>
      </c>
      <c r="B54" s="7">
        <v>7.5521783066626504</v>
      </c>
      <c r="C54" s="7">
        <v>1.21334229977257</v>
      </c>
      <c r="D54" s="7">
        <v>0.219097464997137</v>
      </c>
      <c r="E54" s="7">
        <v>127140.924379505</v>
      </c>
      <c r="F54" s="7">
        <v>1237.61385608978</v>
      </c>
      <c r="G54" s="7">
        <v>7.9896817090312604</v>
      </c>
      <c r="H54" s="7">
        <v>2.1480613793523</v>
      </c>
      <c r="I54" s="7">
        <v>0.160109936831171</v>
      </c>
      <c r="J54" s="7">
        <v>8.9341447304820298E-2</v>
      </c>
      <c r="K54" s="7">
        <v>44.617909885391697</v>
      </c>
      <c r="L54" s="7">
        <v>2.3810700099381799</v>
      </c>
      <c r="M54" s="7">
        <v>0.60090752916440004</v>
      </c>
      <c r="N54" s="7">
        <v>596.82654498015495</v>
      </c>
      <c r="O54" s="7">
        <v>18.3927888887881</v>
      </c>
      <c r="P54" s="7">
        <v>11.5172117773179</v>
      </c>
      <c r="Q54" s="7">
        <v>219.44707664365001</v>
      </c>
      <c r="R54" s="7">
        <v>3.3915887825576498</v>
      </c>
      <c r="S54" s="7">
        <v>0.192466505113465</v>
      </c>
      <c r="T54" s="7">
        <v>1286.2933057565799</v>
      </c>
      <c r="U54" s="7">
        <v>19.124199528688099</v>
      </c>
      <c r="V54" s="7">
        <v>2.70449527081493E-2</v>
      </c>
      <c r="W54" s="7">
        <v>9.2592083695010194E-2</v>
      </c>
      <c r="X54" s="7">
        <v>1.87871058243347E-2</v>
      </c>
      <c r="Y54" s="7">
        <v>9.0872191143002295E-3</v>
      </c>
      <c r="Z54" s="7" t="s">
        <v>141</v>
      </c>
      <c r="AA54" s="7">
        <v>2.4469868967217399E-2</v>
      </c>
      <c r="AB54" s="7">
        <v>5.0007565277957598E-2</v>
      </c>
      <c r="AC54" s="7" t="s">
        <v>141</v>
      </c>
      <c r="AD54" s="7">
        <v>6.0567172479420103E-3</v>
      </c>
      <c r="AE54" s="7">
        <v>1.6886677819937301E-2</v>
      </c>
      <c r="AF54" s="7">
        <v>8398.7502570564102</v>
      </c>
      <c r="AG54" s="7">
        <v>94.2874195099171</v>
      </c>
      <c r="AH54" s="7">
        <v>0.19674409053197001</v>
      </c>
      <c r="AI54" s="7">
        <v>1.30628393829087</v>
      </c>
      <c r="AJ54" s="7">
        <v>6.16217457604918E-2</v>
      </c>
      <c r="AK54" s="7">
        <v>1.46666476822561E-2</v>
      </c>
      <c r="AL54" s="7">
        <v>0.44457183378194698</v>
      </c>
      <c r="AM54" s="7">
        <v>3.7363890273501503E-2</v>
      </c>
      <c r="AN54" s="7">
        <v>1.4475483185413701E-2</v>
      </c>
      <c r="AO54" s="7" t="s">
        <v>141</v>
      </c>
      <c r="AP54" s="7">
        <v>7.00778003218098E-3</v>
      </c>
      <c r="AQ54" s="7">
        <v>1.65791155749846E-2</v>
      </c>
      <c r="AR54" s="7" t="s">
        <v>141</v>
      </c>
      <c r="AS54" s="7">
        <v>4.0892398842126899E-2</v>
      </c>
      <c r="AT54" s="7">
        <v>7.4720972605025193E-2</v>
      </c>
      <c r="AU54" s="7" t="s">
        <v>141</v>
      </c>
      <c r="AV54" s="7">
        <v>3.5216930896084103E-2</v>
      </c>
      <c r="AW54" s="7">
        <v>8.4495158928526701E-2</v>
      </c>
      <c r="AX54" s="7">
        <v>0.47733088309957999</v>
      </c>
      <c r="AY54" s="7">
        <v>5.2446987491930101E-2</v>
      </c>
      <c r="AZ54" s="7">
        <v>2.3505617627569499E-2</v>
      </c>
      <c r="BA54" s="7" t="s">
        <v>141</v>
      </c>
      <c r="BB54" s="7">
        <v>3.4856108060687299E-2</v>
      </c>
      <c r="BC54" s="7">
        <v>0.121658741271337</v>
      </c>
      <c r="BD54" s="7" t="s">
        <v>141</v>
      </c>
      <c r="BE54" s="7">
        <v>4.5390657303548201E-3</v>
      </c>
      <c r="BF54" s="7">
        <v>1.6393012261635399E-2</v>
      </c>
      <c r="BG54" s="7" t="s">
        <v>141</v>
      </c>
      <c r="BH54" s="7">
        <v>2.3541487992641E-2</v>
      </c>
      <c r="BI54" s="7">
        <v>6.7673841795911197E-2</v>
      </c>
      <c r="BJ54" s="7" t="s">
        <v>141</v>
      </c>
      <c r="BK54" s="7">
        <v>5.4731518937063302E-3</v>
      </c>
      <c r="BL54" s="7">
        <v>2.0705158309681199E-2</v>
      </c>
      <c r="BM54" s="7" t="s">
        <v>141</v>
      </c>
      <c r="BN54" s="7">
        <v>1.8055872734143202E-2</v>
      </c>
      <c r="BO54" s="7">
        <v>2.0697382327814099E-2</v>
      </c>
      <c r="BP54" s="7" t="s">
        <v>141</v>
      </c>
      <c r="BQ54" s="7">
        <v>5.0272816549748103E-3</v>
      </c>
      <c r="BR54" s="7">
        <v>1.09810308382269E-2</v>
      </c>
      <c r="BS54" s="7" t="s">
        <v>141</v>
      </c>
      <c r="BT54" s="7">
        <v>2.3362036849737401E-2</v>
      </c>
      <c r="BU54" s="7">
        <v>6.9583476474614603E-2</v>
      </c>
      <c r="BV54" s="7" t="s">
        <v>141</v>
      </c>
      <c r="BW54" s="7">
        <v>4.9597885119840096E-3</v>
      </c>
      <c r="BX54" s="7">
        <v>1.37385085159139E-2</v>
      </c>
      <c r="BY54" s="7" t="s">
        <v>141</v>
      </c>
      <c r="BZ54" s="7">
        <v>1.66747973396544E-2</v>
      </c>
      <c r="CA54" s="7">
        <v>3.7476658398697398E-2</v>
      </c>
      <c r="CB54" s="7" t="s">
        <v>141</v>
      </c>
      <c r="CC54" s="7">
        <v>5.1687448997546799E-3</v>
      </c>
      <c r="CD54" s="7">
        <v>1.6374620138905099E-2</v>
      </c>
      <c r="CE54" s="7" t="s">
        <v>141</v>
      </c>
      <c r="CF54" s="7">
        <v>1.1581123705298599E-2</v>
      </c>
      <c r="CG54" s="7">
        <v>2.6342877754998599E-2</v>
      </c>
    </row>
    <row r="55" spans="1:85" x14ac:dyDescent="0.2">
      <c r="A55" t="s">
        <v>163</v>
      </c>
      <c r="B55" s="7">
        <v>23.6067423861947</v>
      </c>
      <c r="C55" s="7">
        <v>1.8645732428098301</v>
      </c>
      <c r="D55" s="7">
        <v>0.23393091633055199</v>
      </c>
      <c r="E55" s="7">
        <v>39558.780516062099</v>
      </c>
      <c r="F55" s="7">
        <v>3516.38250963477</v>
      </c>
      <c r="G55" s="7">
        <v>8.9535852864670193</v>
      </c>
      <c r="H55" s="7">
        <v>2.06697894846956</v>
      </c>
      <c r="I55" s="7">
        <v>0.17679682378563599</v>
      </c>
      <c r="J55" s="7">
        <v>7.61079420054116E-2</v>
      </c>
      <c r="K55" s="7">
        <v>16.687726270209399</v>
      </c>
      <c r="L55" s="7">
        <v>1.97090695510945</v>
      </c>
      <c r="M55" s="7">
        <v>0.58488304330804497</v>
      </c>
      <c r="N55" s="7">
        <v>311.71680295500403</v>
      </c>
      <c r="O55" s="7">
        <v>20.232780158769899</v>
      </c>
      <c r="P55" s="7">
        <v>13.590345275138001</v>
      </c>
      <c r="Q55" s="7">
        <v>106.82574246589699</v>
      </c>
      <c r="R55" s="7">
        <v>8.2367426965110795</v>
      </c>
      <c r="S55" s="7">
        <v>0.21051213736583699</v>
      </c>
      <c r="T55" s="7">
        <v>821.08302437086502</v>
      </c>
      <c r="U55" s="7">
        <v>21.705378612131199</v>
      </c>
      <c r="V55" s="7">
        <v>5.1723932318219097E-2</v>
      </c>
      <c r="W55" s="7">
        <v>5.56230451998578E-2</v>
      </c>
      <c r="X55" s="7">
        <v>1.44693192875818E-2</v>
      </c>
      <c r="Y55" s="7">
        <v>1.6428825137906899E-2</v>
      </c>
      <c r="Z55" s="7">
        <v>2.33740946453708E-2</v>
      </c>
      <c r="AA55" s="7">
        <v>2.2153682465236101E-2</v>
      </c>
      <c r="AB55" s="7">
        <v>0</v>
      </c>
      <c r="AC55" s="7" t="s">
        <v>141</v>
      </c>
      <c r="AD55" s="7">
        <v>7.1481954075176398E-3</v>
      </c>
      <c r="AE55" s="7">
        <v>1.58080897591448E-2</v>
      </c>
      <c r="AF55" s="7">
        <v>4868.5688384733703</v>
      </c>
      <c r="AG55" s="7">
        <v>285.80129576074103</v>
      </c>
      <c r="AH55" s="7">
        <v>0.30712341285327799</v>
      </c>
      <c r="AI55" s="7">
        <v>0.375724118016874</v>
      </c>
      <c r="AJ55" s="7">
        <v>5.05420765391799E-2</v>
      </c>
      <c r="AK55" s="7">
        <v>1.37261424085049E-2</v>
      </c>
      <c r="AL55" s="7">
        <v>9.51426739062467E-2</v>
      </c>
      <c r="AM55" s="7">
        <v>1.96488290682264E-2</v>
      </c>
      <c r="AN55" s="7">
        <v>1.53958938367006E-2</v>
      </c>
      <c r="AO55" s="7" t="s">
        <v>141</v>
      </c>
      <c r="AP55" s="7">
        <v>4.8376720658598899E-3</v>
      </c>
      <c r="AQ55" s="7">
        <v>1.7960870451055599E-2</v>
      </c>
      <c r="AR55" s="7" t="s">
        <v>141</v>
      </c>
      <c r="AS55" s="7">
        <v>3.1964045160422998E-2</v>
      </c>
      <c r="AT55" s="7">
        <v>0.11404520588909201</v>
      </c>
      <c r="AU55" s="7" t="s">
        <v>141</v>
      </c>
      <c r="AV55" s="7">
        <v>4.3143780009450197E-2</v>
      </c>
      <c r="AW55" s="7">
        <v>0.119028739359272</v>
      </c>
      <c r="AX55" s="7">
        <v>0.199156067543935</v>
      </c>
      <c r="AY55" s="7">
        <v>3.6839603716830399E-2</v>
      </c>
      <c r="AZ55" s="7">
        <v>2.2877648563234598E-2</v>
      </c>
      <c r="BA55" s="7" t="s">
        <v>141</v>
      </c>
      <c r="BB55" s="7">
        <v>3.4674189189040902E-2</v>
      </c>
      <c r="BC55" s="7">
        <v>9.3810910940227907E-2</v>
      </c>
      <c r="BD55" s="7" t="s">
        <v>141</v>
      </c>
      <c r="BE55" s="7">
        <v>4.7962298948438899E-3</v>
      </c>
      <c r="BF55" s="7">
        <v>1.21275372265463E-2</v>
      </c>
      <c r="BG55" s="7" t="s">
        <v>141</v>
      </c>
      <c r="BH55" s="7">
        <v>2.81136775098553E-2</v>
      </c>
      <c r="BI55" s="7">
        <v>2.8340254516943698E-2</v>
      </c>
      <c r="BJ55" s="7" t="s">
        <v>141</v>
      </c>
      <c r="BK55" s="7">
        <v>4.6028052130454499E-3</v>
      </c>
      <c r="BL55" s="7">
        <v>9.9579874275626604E-3</v>
      </c>
      <c r="BM55" s="7" t="s">
        <v>141</v>
      </c>
      <c r="BN55" s="7">
        <v>1.7197126664925799E-2</v>
      </c>
      <c r="BO55" s="7">
        <v>5.70254961208723E-2</v>
      </c>
      <c r="BP55" s="7" t="s">
        <v>141</v>
      </c>
      <c r="BQ55" s="7">
        <v>4.5143873394949702E-3</v>
      </c>
      <c r="BR55" s="7">
        <v>1.9099589655868499E-2</v>
      </c>
      <c r="BS55" s="7" t="s">
        <v>141</v>
      </c>
      <c r="BT55" s="7">
        <v>2.4631212823867099E-2</v>
      </c>
      <c r="BU55" s="7">
        <v>9.0212835352219495E-2</v>
      </c>
      <c r="BV55" s="7" t="s">
        <v>141</v>
      </c>
      <c r="BW55" s="7">
        <v>8.90304456049738E-3</v>
      </c>
      <c r="BX55" s="7">
        <v>1.2409214582726201E-2</v>
      </c>
      <c r="BY55" s="7" t="s">
        <v>141</v>
      </c>
      <c r="BZ55" s="7">
        <v>1.96532202129686E-2</v>
      </c>
      <c r="CA55" s="7">
        <v>5.6667169990684302E-2</v>
      </c>
      <c r="CB55" s="7" t="s">
        <v>141</v>
      </c>
      <c r="CC55" s="7">
        <v>1.0751804447987101E-2</v>
      </c>
      <c r="CD55" s="7">
        <v>2.7217573533342601E-2</v>
      </c>
      <c r="CE55" s="7">
        <v>6.72010873820615E-2</v>
      </c>
      <c r="CF55" s="7">
        <v>2.0410337463602501E-2</v>
      </c>
      <c r="CG55" s="7">
        <v>4.0098431120680601E-2</v>
      </c>
    </row>
    <row r="56" spans="1:85" x14ac:dyDescent="0.2">
      <c r="A56" t="s">
        <v>164</v>
      </c>
      <c r="B56" s="7">
        <v>7.1594031164933298</v>
      </c>
      <c r="C56" s="7">
        <v>1.0792215832592</v>
      </c>
      <c r="D56" s="7">
        <v>0.16507686365079299</v>
      </c>
      <c r="E56" s="7">
        <v>114083.47019099499</v>
      </c>
      <c r="F56" s="7">
        <v>2647.1675946785299</v>
      </c>
      <c r="G56" s="7">
        <v>7.2557080826915499</v>
      </c>
      <c r="H56" s="7">
        <v>2.1024899040210898</v>
      </c>
      <c r="I56" s="7">
        <v>0.172748562720316</v>
      </c>
      <c r="J56" s="7">
        <v>0.100117969770029</v>
      </c>
      <c r="K56" s="7">
        <v>44.8708467715987</v>
      </c>
      <c r="L56" s="7">
        <v>2.8894452576687502</v>
      </c>
      <c r="M56" s="7">
        <v>0.70103295818482703</v>
      </c>
      <c r="N56" s="7">
        <v>544.21085338639205</v>
      </c>
      <c r="O56" s="7">
        <v>20.006619305876001</v>
      </c>
      <c r="P56" s="7">
        <v>13.409726104764699</v>
      </c>
      <c r="Q56" s="7">
        <v>208.152790595618</v>
      </c>
      <c r="R56" s="7">
        <v>4.9962452184804</v>
      </c>
      <c r="S56" s="7">
        <v>0.178280170960332</v>
      </c>
      <c r="T56" s="7">
        <v>1427.3773250811601</v>
      </c>
      <c r="U56" s="7">
        <v>31.306090422949399</v>
      </c>
      <c r="V56" s="7">
        <v>1.74518433781027E-2</v>
      </c>
      <c r="W56" s="7">
        <v>8.6080196955946403E-2</v>
      </c>
      <c r="X56" s="7">
        <v>1.6895825989834901E-2</v>
      </c>
      <c r="Y56" s="7">
        <v>1.1129245621616801E-2</v>
      </c>
      <c r="Z56" s="7" t="s">
        <v>141</v>
      </c>
      <c r="AA56" s="7">
        <v>2.8998380777050999E-4</v>
      </c>
      <c r="AB56" s="7">
        <v>0</v>
      </c>
      <c r="AC56" s="7" t="s">
        <v>141</v>
      </c>
      <c r="AD56" s="7">
        <v>5.7627804404265298E-3</v>
      </c>
      <c r="AE56" s="7">
        <v>9.9113453391756305E-3</v>
      </c>
      <c r="AF56" s="7">
        <v>8522.2008698689297</v>
      </c>
      <c r="AG56" s="7">
        <v>160.745631410339</v>
      </c>
      <c r="AH56" s="7">
        <v>0.176404524672575</v>
      </c>
      <c r="AI56" s="7">
        <v>1.1064700371159</v>
      </c>
      <c r="AJ56" s="7">
        <v>7.0253685216704206E-2</v>
      </c>
      <c r="AK56" s="7">
        <v>1.1806742155975099E-2</v>
      </c>
      <c r="AL56" s="7">
        <v>0.36202955331968001</v>
      </c>
      <c r="AM56" s="7">
        <v>3.1827588200571098E-2</v>
      </c>
      <c r="AN56" s="7">
        <v>8.2125254788496006E-3</v>
      </c>
      <c r="AO56" s="7">
        <v>1.17230190510711E-2</v>
      </c>
      <c r="AP56" s="7">
        <v>7.8432663894705008E-3</v>
      </c>
      <c r="AQ56" s="7">
        <v>8.489380741643E-3</v>
      </c>
      <c r="AR56" s="7" t="s">
        <v>141</v>
      </c>
      <c r="AS56" s="7">
        <v>4.3863694829060301E-2</v>
      </c>
      <c r="AT56" s="7">
        <v>0.12680888258981099</v>
      </c>
      <c r="AU56" s="7" t="s">
        <v>141</v>
      </c>
      <c r="AV56" s="7">
        <v>3.4370053965662603E-2</v>
      </c>
      <c r="AW56" s="7">
        <v>7.7170058952071505E-2</v>
      </c>
      <c r="AX56" s="7">
        <v>0.421767111454041</v>
      </c>
      <c r="AY56" s="7">
        <v>4.9037153741600302E-2</v>
      </c>
      <c r="AZ56" s="7">
        <v>2.1471498051150499E-2</v>
      </c>
      <c r="BA56" s="7" t="s">
        <v>141</v>
      </c>
      <c r="BB56" s="7">
        <v>3.0632196036523601E-2</v>
      </c>
      <c r="BC56" s="7">
        <v>8.1189886902373803E-2</v>
      </c>
      <c r="BD56" s="7" t="s">
        <v>141</v>
      </c>
      <c r="BE56" s="7">
        <v>5.7242917820679298E-3</v>
      </c>
      <c r="BF56" s="7">
        <v>1.38343210539462E-2</v>
      </c>
      <c r="BG56" s="7" t="s">
        <v>141</v>
      </c>
      <c r="BH56" s="7">
        <v>2.1664191540567201E-2</v>
      </c>
      <c r="BI56" s="7">
        <v>4.9768668729924498E-2</v>
      </c>
      <c r="BJ56" s="7" t="s">
        <v>141</v>
      </c>
      <c r="BK56" s="7">
        <v>4.9020873603487303E-3</v>
      </c>
      <c r="BL56" s="7">
        <v>1.26324323530538E-2</v>
      </c>
      <c r="BM56" s="7" t="s">
        <v>141</v>
      </c>
      <c r="BN56" s="7">
        <v>1.39048330431623E-2</v>
      </c>
      <c r="BO56" s="7">
        <v>5.7420106098768402E-2</v>
      </c>
      <c r="BP56" s="7" t="s">
        <v>141</v>
      </c>
      <c r="BQ56" s="7">
        <v>5.5285066284089602E-3</v>
      </c>
      <c r="BR56" s="7">
        <v>1.64744587562413E-2</v>
      </c>
      <c r="BS56" s="7" t="s">
        <v>141</v>
      </c>
      <c r="BT56" s="7">
        <v>2.1045372990415E-2</v>
      </c>
      <c r="BU56" s="7">
        <v>9.2074089549036994E-2</v>
      </c>
      <c r="BV56" s="7" t="s">
        <v>141</v>
      </c>
      <c r="BW56" s="7">
        <v>5.7156587123644801E-3</v>
      </c>
      <c r="BX56" s="7">
        <v>1.8076281517601399E-2</v>
      </c>
      <c r="BY56" s="7" t="s">
        <v>141</v>
      </c>
      <c r="BZ56" s="7">
        <v>1.7509703060258799E-2</v>
      </c>
      <c r="CA56" s="7">
        <v>5.8310572930890502E-2</v>
      </c>
      <c r="CB56" s="7" t="s">
        <v>141</v>
      </c>
      <c r="CC56" s="7">
        <v>9.0830661433259092E-3</v>
      </c>
      <c r="CD56" s="7">
        <v>1.5369152963573E-2</v>
      </c>
      <c r="CE56" s="7" t="s">
        <v>141</v>
      </c>
      <c r="CF56" s="7">
        <v>1.5251376514881501E-2</v>
      </c>
      <c r="CG56" s="7">
        <v>2.9867769759299601E-2</v>
      </c>
    </row>
    <row r="57" spans="1:85" x14ac:dyDescent="0.2">
      <c r="A57" t="s">
        <v>165</v>
      </c>
      <c r="B57" s="7">
        <v>7.00305244491864</v>
      </c>
      <c r="C57" s="7">
        <v>0.78628572820043097</v>
      </c>
      <c r="D57" s="7">
        <v>0.15634406674887999</v>
      </c>
      <c r="E57" s="7">
        <v>113409.811319819</v>
      </c>
      <c r="F57" s="7">
        <v>1873.68184110379</v>
      </c>
      <c r="G57" s="7">
        <v>6.2971352715700899</v>
      </c>
      <c r="H57" s="7">
        <v>2.2862749062269101</v>
      </c>
      <c r="I57" s="7">
        <v>0.16019796638734199</v>
      </c>
      <c r="J57" s="7">
        <v>0.104446346863657</v>
      </c>
      <c r="K57" s="7">
        <v>49.370651533794302</v>
      </c>
      <c r="L57" s="7">
        <v>4.0212118650338704</v>
      </c>
      <c r="M57" s="7">
        <v>0.58505155461371705</v>
      </c>
      <c r="N57" s="7">
        <v>507.79700381085701</v>
      </c>
      <c r="O57" s="7">
        <v>44.452313215543498</v>
      </c>
      <c r="P57" s="7">
        <v>9.8966530181256491</v>
      </c>
      <c r="Q57" s="7">
        <v>245.807371575231</v>
      </c>
      <c r="R57" s="7">
        <v>4.7717570212356799</v>
      </c>
      <c r="S57" s="7">
        <v>0.16212332061909099</v>
      </c>
      <c r="T57" s="7">
        <v>1444.4349522606699</v>
      </c>
      <c r="U57" s="7">
        <v>28.619247540960799</v>
      </c>
      <c r="V57" s="7">
        <v>2.9091837118287001E-2</v>
      </c>
      <c r="W57" s="7">
        <v>0.106297659000364</v>
      </c>
      <c r="X57" s="7">
        <v>1.8415127567544501E-2</v>
      </c>
      <c r="Y57" s="7">
        <v>8.5041618948389006E-3</v>
      </c>
      <c r="Z57" s="7" t="s">
        <v>141</v>
      </c>
      <c r="AA57" s="7">
        <v>1.76638347764345E-2</v>
      </c>
      <c r="AB57" s="7">
        <v>2.2042541277575399E-2</v>
      </c>
      <c r="AC57" s="7" t="s">
        <v>141</v>
      </c>
      <c r="AD57" s="7">
        <v>4.5748751765186798E-3</v>
      </c>
      <c r="AE57" s="7">
        <v>1.0334176893314E-2</v>
      </c>
      <c r="AF57" s="7">
        <v>10618.7805348852</v>
      </c>
      <c r="AG57" s="7">
        <v>163.34692332520299</v>
      </c>
      <c r="AH57" s="7">
        <v>9.5484256335335999E-2</v>
      </c>
      <c r="AI57" s="7">
        <v>1.3317376845059901</v>
      </c>
      <c r="AJ57" s="7">
        <v>0.113590503195046</v>
      </c>
      <c r="AK57" s="7">
        <v>1.7350855607845401E-2</v>
      </c>
      <c r="AL57" s="7">
        <v>0.36771971455298502</v>
      </c>
      <c r="AM57" s="7">
        <v>3.9367905271433197E-2</v>
      </c>
      <c r="AN57" s="7">
        <v>1.7178453808668E-2</v>
      </c>
      <c r="AO57" s="7" t="s">
        <v>141</v>
      </c>
      <c r="AP57" s="7">
        <v>6.57516118190438E-3</v>
      </c>
      <c r="AQ57" s="7">
        <v>1.1643213082856501E-2</v>
      </c>
      <c r="AR57" s="7" t="s">
        <v>141</v>
      </c>
      <c r="AS57" s="7">
        <v>3.6441526999228598E-2</v>
      </c>
      <c r="AT57" s="7">
        <v>9.7276529702674502E-2</v>
      </c>
      <c r="AU57" s="7" t="s">
        <v>141</v>
      </c>
      <c r="AV57" s="7">
        <v>3.7733250388163803E-2</v>
      </c>
      <c r="AW57" s="7">
        <v>0.100146252772742</v>
      </c>
      <c r="AX57" s="7">
        <v>0.45580172928191498</v>
      </c>
      <c r="AY57" s="7">
        <v>5.63480253127875E-2</v>
      </c>
      <c r="AZ57" s="7">
        <v>2.1997108076572E-2</v>
      </c>
      <c r="BA57" s="7" t="s">
        <v>141</v>
      </c>
      <c r="BB57" s="7">
        <v>2.5311647405193202E-2</v>
      </c>
      <c r="BC57" s="7">
        <v>8.5814276709581805E-2</v>
      </c>
      <c r="BD57" s="7" t="s">
        <v>141</v>
      </c>
      <c r="BE57" s="7">
        <v>5.31098470877279E-3</v>
      </c>
      <c r="BF57" s="7">
        <v>1.76338503498772E-2</v>
      </c>
      <c r="BG57" s="7" t="s">
        <v>141</v>
      </c>
      <c r="BH57" s="7">
        <v>2.4153481679286298E-2</v>
      </c>
      <c r="BI57" s="7">
        <v>3.8239559909542101E-2</v>
      </c>
      <c r="BJ57" s="7" t="s">
        <v>141</v>
      </c>
      <c r="BK57" s="7">
        <v>6.5829779684111597E-3</v>
      </c>
      <c r="BL57" s="7">
        <v>1.43444609901361E-2</v>
      </c>
      <c r="BM57" s="7" t="s">
        <v>141</v>
      </c>
      <c r="BN57" s="7">
        <v>1.6233323811129598E-2</v>
      </c>
      <c r="BO57" s="7">
        <v>3.9969683125140203E-2</v>
      </c>
      <c r="BP57" s="7" t="s">
        <v>141</v>
      </c>
      <c r="BQ57" s="7">
        <v>4.5515004383991902E-3</v>
      </c>
      <c r="BR57" s="7">
        <v>8.6259149977731108E-3</v>
      </c>
      <c r="BS57" s="7" t="s">
        <v>141</v>
      </c>
      <c r="BT57" s="7">
        <v>2.5278147006013999E-2</v>
      </c>
      <c r="BU57" s="7">
        <v>5.0771405240275902E-2</v>
      </c>
      <c r="BV57" s="7" t="s">
        <v>141</v>
      </c>
      <c r="BW57" s="7">
        <v>5.1087215150570804E-3</v>
      </c>
      <c r="BX57" s="7">
        <v>1.28566623197276E-2</v>
      </c>
      <c r="BY57" s="7" t="s">
        <v>141</v>
      </c>
      <c r="BZ57" s="7">
        <v>1.8265275087741499E-2</v>
      </c>
      <c r="CA57" s="7">
        <v>8.5707793783235106E-2</v>
      </c>
      <c r="CB57" s="7">
        <v>2.0549885883497002E-2</v>
      </c>
      <c r="CC57" s="7">
        <v>1.2247347298302199E-2</v>
      </c>
      <c r="CD57" s="7">
        <v>1.1954758972199799E-2</v>
      </c>
      <c r="CE57" s="7" t="s">
        <v>141</v>
      </c>
      <c r="CF57" s="7">
        <v>1.22359580806528E-2</v>
      </c>
      <c r="CG57" s="7">
        <v>2.6776443592931E-2</v>
      </c>
    </row>
    <row r="58" spans="1:85" s="3" customFormat="1" x14ac:dyDescent="0.2">
      <c r="A58" s="3" t="s">
        <v>166</v>
      </c>
      <c r="B58" s="5">
        <v>184.80982666462299</v>
      </c>
      <c r="C58" s="5">
        <v>65.7116874046107</v>
      </c>
      <c r="D58" s="5">
        <v>0.13765077127979</v>
      </c>
      <c r="E58" s="5">
        <v>1658.4107208799901</v>
      </c>
      <c r="F58" s="5">
        <v>88.478203583777997</v>
      </c>
      <c r="G58" s="5">
        <v>8.3280707288698608</v>
      </c>
      <c r="H58" s="5">
        <v>2.22303788125441</v>
      </c>
      <c r="I58" s="5">
        <v>0.201954757911945</v>
      </c>
      <c r="J58" s="5">
        <v>0.109615806443202</v>
      </c>
      <c r="K58" s="5">
        <v>36.947364862652996</v>
      </c>
      <c r="L58" s="5">
        <v>3.7442611620127701</v>
      </c>
      <c r="M58" s="5">
        <v>0.69109053590482805</v>
      </c>
      <c r="N58" s="5">
        <v>1455.83856284187</v>
      </c>
      <c r="O58" s="5">
        <v>300.876436305173</v>
      </c>
      <c r="P58" s="5">
        <v>10.7880083565249</v>
      </c>
      <c r="Q58" s="5">
        <v>2.7019223694994401</v>
      </c>
      <c r="R58" s="5">
        <v>0.64069658296334298</v>
      </c>
      <c r="S58" s="5">
        <v>0.19459461542211201</v>
      </c>
      <c r="T58" s="5">
        <v>1824.65833820118</v>
      </c>
      <c r="U58" s="5">
        <v>32.767278993031901</v>
      </c>
      <c r="V58" s="5">
        <v>4.0174828099184601E-2</v>
      </c>
      <c r="W58" s="5">
        <v>1.7624092298083999E-2</v>
      </c>
      <c r="X58" s="5">
        <v>9.8202906573960792E-3</v>
      </c>
      <c r="Y58" s="5">
        <v>8.0479699652950699E-3</v>
      </c>
      <c r="Z58" s="5">
        <v>2.56956761473911</v>
      </c>
      <c r="AA58" s="5">
        <v>1.0232781136629301</v>
      </c>
      <c r="AB58" s="5">
        <v>5.0542022043307197E-2</v>
      </c>
      <c r="AC58" s="5">
        <v>2.72989280689332E-2</v>
      </c>
      <c r="AD58" s="5">
        <v>1.3022805239330601E-2</v>
      </c>
      <c r="AE58" s="5">
        <v>2.0435503662088801E-2</v>
      </c>
      <c r="AF58" s="5">
        <v>224.18864026220601</v>
      </c>
      <c r="AG58" s="5">
        <v>7.0049589688200697</v>
      </c>
      <c r="AH58" s="5">
        <v>0.21882197980113699</v>
      </c>
      <c r="AI58" s="5">
        <v>5.7110424200243104</v>
      </c>
      <c r="AJ58" s="5">
        <v>0.15527157869262601</v>
      </c>
      <c r="AK58" s="5">
        <v>1.7538391484890701E-2</v>
      </c>
      <c r="AL58" s="5">
        <v>3.5961982003504298</v>
      </c>
      <c r="AM58" s="5">
        <v>0.11657627544480299</v>
      </c>
      <c r="AN58" s="5">
        <v>1.38725228120314E-2</v>
      </c>
      <c r="AO58" s="5">
        <v>0.16976757605713499</v>
      </c>
      <c r="AP58" s="5">
        <v>1.9802306380655901E-2</v>
      </c>
      <c r="AQ58" s="5">
        <v>1.05528316367853E-2</v>
      </c>
      <c r="AR58" s="5">
        <v>0.29428683619874502</v>
      </c>
      <c r="AS58" s="5">
        <v>8.7868929077352997E-2</v>
      </c>
      <c r="AT58" s="5">
        <v>6.6081119109604902E-2</v>
      </c>
      <c r="AU58" s="5" t="s">
        <v>141</v>
      </c>
      <c r="AV58" s="5">
        <v>3.2360962406997401E-2</v>
      </c>
      <c r="AW58" s="5">
        <v>0.101673805199878</v>
      </c>
      <c r="AX58" s="5">
        <v>0.31825552741783503</v>
      </c>
      <c r="AY58" s="5">
        <v>3.4662824839892498E-2</v>
      </c>
      <c r="AZ58" s="5">
        <v>2.4706730230239501E-2</v>
      </c>
      <c r="BA58" s="5" t="s">
        <v>141</v>
      </c>
      <c r="BB58" s="5">
        <v>4.55433930584902E-2</v>
      </c>
      <c r="BC58" s="5">
        <v>6.7746681444892806E-2</v>
      </c>
      <c r="BD58" s="5" t="s">
        <v>141</v>
      </c>
      <c r="BE58" s="5">
        <v>5.0332520086265303E-3</v>
      </c>
      <c r="BF58" s="5">
        <v>1.1980089365349699E-2</v>
      </c>
      <c r="BG58" s="5" t="s">
        <v>141</v>
      </c>
      <c r="BH58" s="5">
        <v>2.05370486505181E-2</v>
      </c>
      <c r="BI58" s="5">
        <v>5.9284730341612399E-2</v>
      </c>
      <c r="BJ58" s="5" t="s">
        <v>141</v>
      </c>
      <c r="BK58" s="5">
        <v>4.7217003798003896E-3</v>
      </c>
      <c r="BL58" s="5">
        <v>1.3297274653388201E-2</v>
      </c>
      <c r="BM58" s="5" t="s">
        <v>141</v>
      </c>
      <c r="BN58" s="5">
        <v>2.12329637489675E-2</v>
      </c>
      <c r="BO58" s="5">
        <v>6.3725209996995297E-2</v>
      </c>
      <c r="BP58" s="5" t="s">
        <v>141</v>
      </c>
      <c r="BQ58" s="5">
        <v>5.0235109162990897E-3</v>
      </c>
      <c r="BR58" s="5">
        <v>1.5198345326572301E-2</v>
      </c>
      <c r="BS58" s="5" t="s">
        <v>141</v>
      </c>
      <c r="BT58" s="5">
        <v>2.4174750730420101E-2</v>
      </c>
      <c r="BU58" s="5">
        <v>6.9693138634177698E-2</v>
      </c>
      <c r="BV58" s="5" t="s">
        <v>141</v>
      </c>
      <c r="BW58" s="5">
        <v>6.3047382460035004E-3</v>
      </c>
      <c r="BX58" s="5">
        <v>1.64310633210265E-2</v>
      </c>
      <c r="BY58" s="5">
        <v>0.123094077187058</v>
      </c>
      <c r="BZ58" s="5">
        <v>6.3795049386918601E-2</v>
      </c>
      <c r="CA58" s="5">
        <v>5.7498876477798999E-2</v>
      </c>
      <c r="CB58" s="5" t="s">
        <v>141</v>
      </c>
      <c r="CC58" s="5">
        <v>9.4708548478319408E-3</v>
      </c>
      <c r="CD58" s="5">
        <v>2.2278247703651999E-2</v>
      </c>
      <c r="CE58" s="5">
        <v>0.180535739585473</v>
      </c>
      <c r="CF58" s="5">
        <v>5.6105097857992899E-2</v>
      </c>
      <c r="CG58" s="5">
        <v>1.77582813129331E-2</v>
      </c>
    </row>
    <row r="59" spans="1:85" s="3" customFormat="1" x14ac:dyDescent="0.2">
      <c r="A59" s="3" t="s">
        <v>167</v>
      </c>
      <c r="B59" s="5">
        <v>117.092169873892</v>
      </c>
      <c r="C59" s="5">
        <v>182.180680684251</v>
      </c>
      <c r="D59" s="5">
        <v>0.115138055894977</v>
      </c>
      <c r="E59" s="5">
        <v>126384.196779561</v>
      </c>
      <c r="F59" s="5">
        <v>1712.8930939885299</v>
      </c>
      <c r="G59" s="5">
        <v>6.5658744432421496</v>
      </c>
      <c r="H59" s="5">
        <v>2.1749153293110202</v>
      </c>
      <c r="I59" s="5">
        <v>0.18914157405769599</v>
      </c>
      <c r="J59" s="5">
        <v>0.10614980544227599</v>
      </c>
      <c r="K59" s="5">
        <v>50.517666192723297</v>
      </c>
      <c r="L59" s="5">
        <v>2.7780137397345599</v>
      </c>
      <c r="M59" s="5">
        <v>0.68414144081568096</v>
      </c>
      <c r="N59" s="5">
        <v>606.72756608903501</v>
      </c>
      <c r="O59" s="5">
        <v>26.319850399748901</v>
      </c>
      <c r="P59" s="5">
        <v>11.6874779182418</v>
      </c>
      <c r="Q59" s="5">
        <v>274.23247820675601</v>
      </c>
      <c r="R59" s="5">
        <v>4.30614898049165</v>
      </c>
      <c r="S59" s="5">
        <v>0.18954605041130701</v>
      </c>
      <c r="T59" s="5">
        <v>1244.8008585991699</v>
      </c>
      <c r="U59" s="5">
        <v>28.491274116892502</v>
      </c>
      <c r="V59" s="5">
        <v>1.6518784906329301E-2</v>
      </c>
      <c r="W59" s="5">
        <v>0.113519879703816</v>
      </c>
      <c r="X59" s="5">
        <v>1.9123381985933201E-2</v>
      </c>
      <c r="Y59" s="5">
        <v>1.34631140378445E-2</v>
      </c>
      <c r="Z59" s="5">
        <v>2.7861891212998001E-2</v>
      </c>
      <c r="AA59" s="5">
        <v>2.3206144137949799E-2</v>
      </c>
      <c r="AB59" s="5">
        <v>1.9824702676367802E-2</v>
      </c>
      <c r="AC59" s="5" t="s">
        <v>141</v>
      </c>
      <c r="AD59" s="5">
        <v>6.2178183895834002E-3</v>
      </c>
      <c r="AE59" s="5">
        <v>1.2544132327734501E-2</v>
      </c>
      <c r="AF59" s="5">
        <v>11178.164187184</v>
      </c>
      <c r="AG59" s="5">
        <v>153.13548075622001</v>
      </c>
      <c r="AH59" s="5">
        <v>0.24431687562627499</v>
      </c>
      <c r="AI59" s="5">
        <v>1.0123123953847499</v>
      </c>
      <c r="AJ59" s="5">
        <v>6.4761949049738102E-2</v>
      </c>
      <c r="AK59" s="5">
        <v>1.17960368034011E-2</v>
      </c>
      <c r="AL59" s="5">
        <v>0.244768001438778</v>
      </c>
      <c r="AM59" s="5">
        <v>3.0329955344549599E-2</v>
      </c>
      <c r="AN59" s="5">
        <v>1.22821068785176E-2</v>
      </c>
      <c r="AO59" s="5" t="s">
        <v>141</v>
      </c>
      <c r="AP59" s="5">
        <v>6.4697461392222797E-3</v>
      </c>
      <c r="AQ59" s="5">
        <v>9.7787544336840598E-3</v>
      </c>
      <c r="AR59" s="5" t="s">
        <v>141</v>
      </c>
      <c r="AS59" s="5">
        <v>4.8115056688967699E-2</v>
      </c>
      <c r="AT59" s="5">
        <v>7.5367301877626705E-2</v>
      </c>
      <c r="AU59" s="5" t="s">
        <v>141</v>
      </c>
      <c r="AV59" s="5">
        <v>2.6379913588928099E-2</v>
      </c>
      <c r="AW59" s="5">
        <v>8.5348633953649694E-2</v>
      </c>
      <c r="AX59" s="5">
        <v>0.436473578656913</v>
      </c>
      <c r="AY59" s="5">
        <v>4.9736027649613997E-2</v>
      </c>
      <c r="AZ59" s="5">
        <v>2.89888649285838E-2</v>
      </c>
      <c r="BA59" s="5" t="s">
        <v>141</v>
      </c>
      <c r="BB59" s="5">
        <v>3.3156036167535E-2</v>
      </c>
      <c r="BC59" s="5">
        <v>6.0541623598095499E-2</v>
      </c>
      <c r="BD59" s="5" t="s">
        <v>141</v>
      </c>
      <c r="BE59" s="5">
        <v>3.8919642749407602E-3</v>
      </c>
      <c r="BF59" s="5">
        <v>1.05444860676333E-2</v>
      </c>
      <c r="BG59" s="5" t="s">
        <v>141</v>
      </c>
      <c r="BH59" s="5">
        <v>2.4479092445757099E-2</v>
      </c>
      <c r="BI59" s="5">
        <v>5.3960521671578401E-2</v>
      </c>
      <c r="BJ59" s="5" t="s">
        <v>141</v>
      </c>
      <c r="BK59" s="5">
        <v>5.3155055119401299E-3</v>
      </c>
      <c r="BL59" s="5">
        <v>1.1163435785869501E-2</v>
      </c>
      <c r="BM59" s="5" t="s">
        <v>141</v>
      </c>
      <c r="BN59" s="5">
        <v>1.2946690210914401E-2</v>
      </c>
      <c r="BO59" s="5">
        <v>3.6460664378805303E-2</v>
      </c>
      <c r="BP59" s="5" t="s">
        <v>141</v>
      </c>
      <c r="BQ59" s="5">
        <v>4.9659942787622698E-3</v>
      </c>
      <c r="BR59" s="5">
        <v>1.8809139878710301E-2</v>
      </c>
      <c r="BS59" s="5" t="s">
        <v>141</v>
      </c>
      <c r="BT59" s="5">
        <v>1.9364613537121999E-2</v>
      </c>
      <c r="BU59" s="5">
        <v>5.64542861697091E-2</v>
      </c>
      <c r="BV59" s="5" t="s">
        <v>141</v>
      </c>
      <c r="BW59" s="5">
        <v>5.1517821981504801E-3</v>
      </c>
      <c r="BX59" s="5">
        <v>1.21715234580507E-2</v>
      </c>
      <c r="BY59" s="5" t="s">
        <v>141</v>
      </c>
      <c r="BZ59" s="5">
        <v>1.9720637214258499E-2</v>
      </c>
      <c r="CA59" s="5">
        <v>5.7910245888231703E-2</v>
      </c>
      <c r="CB59" s="5" t="s">
        <v>141</v>
      </c>
      <c r="CC59" s="5">
        <v>8.6199122171853292E-3</v>
      </c>
      <c r="CD59" s="5">
        <v>2.0908458708162402E-2</v>
      </c>
      <c r="CE59" s="5" t="s">
        <v>141</v>
      </c>
      <c r="CF59" s="5">
        <v>1.13939046698471E-2</v>
      </c>
      <c r="CG59" s="5">
        <v>1.8854815840467599E-2</v>
      </c>
    </row>
    <row r="60" spans="1:85" x14ac:dyDescent="0.2">
      <c r="A60" t="s">
        <v>168</v>
      </c>
      <c r="B60" s="7">
        <v>18.780250826937699</v>
      </c>
      <c r="C60" s="7">
        <v>5.2500467967299302</v>
      </c>
      <c r="D60" s="7">
        <v>0.15428292268517099</v>
      </c>
      <c r="E60" s="7">
        <v>1363.53001245214</v>
      </c>
      <c r="F60" s="7">
        <v>34.529059329210803</v>
      </c>
      <c r="G60" s="7">
        <v>7.3328119440269699</v>
      </c>
      <c r="H60" s="7">
        <v>2.0161527988018202</v>
      </c>
      <c r="I60" s="7">
        <v>0.14716506729064899</v>
      </c>
      <c r="J60" s="7">
        <v>0.10151639533427299</v>
      </c>
      <c r="K60" s="7">
        <v>20.5903448303043</v>
      </c>
      <c r="L60" s="7">
        <v>2.1490408406316601</v>
      </c>
      <c r="M60" s="7">
        <v>0.76828870516219006</v>
      </c>
      <c r="N60" s="7">
        <v>633.79579297889802</v>
      </c>
      <c r="O60" s="7">
        <v>38.679006381603998</v>
      </c>
      <c r="P60" s="7">
        <v>11.802854252464501</v>
      </c>
      <c r="Q60" s="7">
        <v>0.61041829293758898</v>
      </c>
      <c r="R60" s="7">
        <v>0.18125871754557099</v>
      </c>
      <c r="S60" s="7">
        <v>0.17795207080157099</v>
      </c>
      <c r="T60" s="7">
        <v>1264.51997368906</v>
      </c>
      <c r="U60" s="7">
        <v>43.859442210387698</v>
      </c>
      <c r="V60" s="7">
        <v>2.2942660932006802E-2</v>
      </c>
      <c r="W60" s="7" t="s">
        <v>141</v>
      </c>
      <c r="X60" s="7">
        <v>8.4188318476265192E-3</v>
      </c>
      <c r="Y60" s="7">
        <v>1.7967291812792802E-2</v>
      </c>
      <c r="Z60" s="7">
        <v>7.4800656036232996E-2</v>
      </c>
      <c r="AA60" s="7">
        <v>3.7300756184889698E-2</v>
      </c>
      <c r="AB60" s="7">
        <v>2.2770610815972599E-2</v>
      </c>
      <c r="AC60" s="7" t="s">
        <v>141</v>
      </c>
      <c r="AD60" s="7">
        <v>6.3799310673020903E-3</v>
      </c>
      <c r="AE60" s="7">
        <v>1.50022939283437E-2</v>
      </c>
      <c r="AF60" s="7">
        <v>158.43780643144601</v>
      </c>
      <c r="AG60" s="7">
        <v>4.6364900867340602</v>
      </c>
      <c r="AH60" s="7">
        <v>0.209713841187638</v>
      </c>
      <c r="AI60" s="7">
        <v>4.3100785539126596</v>
      </c>
      <c r="AJ60" s="7">
        <v>0.44191299107264298</v>
      </c>
      <c r="AK60" s="7">
        <v>1.25209131407334E-2</v>
      </c>
      <c r="AL60" s="7">
        <v>2.4474009733571198</v>
      </c>
      <c r="AM60" s="7">
        <v>0.28934085814764299</v>
      </c>
      <c r="AN60" s="7">
        <v>2.0854099567686201E-2</v>
      </c>
      <c r="AO60" s="7">
        <v>0.122807506554961</v>
      </c>
      <c r="AP60" s="7">
        <v>2.31405409254112E-2</v>
      </c>
      <c r="AQ60" s="7">
        <v>1.2070498619848701E-2</v>
      </c>
      <c r="AR60" s="7">
        <v>0.140014108380492</v>
      </c>
      <c r="AS60" s="7">
        <v>6.3499959001272199E-2</v>
      </c>
      <c r="AT60" s="7">
        <v>0.101145610824269</v>
      </c>
      <c r="AU60" s="7" t="s">
        <v>141</v>
      </c>
      <c r="AV60" s="7">
        <v>4.32351124651097E-2</v>
      </c>
      <c r="AW60" s="7">
        <v>7.0685281143121295E-2</v>
      </c>
      <c r="AX60" s="7">
        <v>0.221204590249966</v>
      </c>
      <c r="AY60" s="7">
        <v>3.8808130953364703E-2</v>
      </c>
      <c r="AZ60" s="7">
        <v>2.7088173804113901E-2</v>
      </c>
      <c r="BA60" s="7" t="s">
        <v>141</v>
      </c>
      <c r="BB60" s="7">
        <v>3.9024826250175303E-2</v>
      </c>
      <c r="BC60" s="7">
        <v>0.12259090127061199</v>
      </c>
      <c r="BD60" s="7" t="s">
        <v>141</v>
      </c>
      <c r="BE60" s="7">
        <v>6.0750751171420401E-3</v>
      </c>
      <c r="BF60" s="7">
        <v>1.3967926228680001E-2</v>
      </c>
      <c r="BG60" s="7" t="s">
        <v>141</v>
      </c>
      <c r="BH60" s="7">
        <v>2.0588022056061001E-2</v>
      </c>
      <c r="BI60" s="7">
        <v>6.1598205394411201E-2</v>
      </c>
      <c r="BJ60" s="7" t="s">
        <v>141</v>
      </c>
      <c r="BK60" s="7">
        <v>4.9932574960703498E-3</v>
      </c>
      <c r="BL60" s="7">
        <v>1.6352948473025999E-2</v>
      </c>
      <c r="BM60" s="7" t="s">
        <v>141</v>
      </c>
      <c r="BN60" s="7">
        <v>2.4261687282335399E-2</v>
      </c>
      <c r="BO60" s="7">
        <v>3.8813509044560601E-2</v>
      </c>
      <c r="BP60" s="7" t="s">
        <v>141</v>
      </c>
      <c r="BQ60" s="7">
        <v>5.4227712740735597E-3</v>
      </c>
      <c r="BR60" s="7">
        <v>1.53286766583491E-2</v>
      </c>
      <c r="BS60" s="7" t="s">
        <v>141</v>
      </c>
      <c r="BT60" s="7">
        <v>2.6926885437561499E-2</v>
      </c>
      <c r="BU60" s="7">
        <v>0.11888035399539899</v>
      </c>
      <c r="BV60" s="7" t="s">
        <v>141</v>
      </c>
      <c r="BW60" s="7">
        <v>4.3369063664673501E-3</v>
      </c>
      <c r="BX60" s="7">
        <v>1.2045845803354801E-2</v>
      </c>
      <c r="BY60" s="7" t="s">
        <v>141</v>
      </c>
      <c r="BZ60" s="7">
        <v>1.9441302896746601E-2</v>
      </c>
      <c r="CA60" s="7">
        <v>5.09815412010588E-2</v>
      </c>
      <c r="CB60" s="7" t="s">
        <v>141</v>
      </c>
      <c r="CC60" s="7">
        <v>5.5494147743012897E-3</v>
      </c>
      <c r="CD60" s="7">
        <v>1.0757344553255801E-2</v>
      </c>
      <c r="CE60" s="7">
        <v>5.27469793028532E-2</v>
      </c>
      <c r="CF60" s="7">
        <v>2.2426867787564801E-2</v>
      </c>
      <c r="CG60" s="7">
        <v>2.5830286506116001E-2</v>
      </c>
    </row>
    <row r="61" spans="1:85" x14ac:dyDescent="0.2">
      <c r="A61" t="s">
        <v>169</v>
      </c>
      <c r="B61" s="7">
        <v>31.89016260152</v>
      </c>
      <c r="C61" s="7">
        <v>14.4155648220132</v>
      </c>
      <c r="D61" s="7">
        <v>0.13381683810856099</v>
      </c>
      <c r="E61" s="7">
        <v>106183.37552260001</v>
      </c>
      <c r="F61" s="7">
        <v>3667.0128462524999</v>
      </c>
      <c r="G61" s="7">
        <v>5.8877077224106404</v>
      </c>
      <c r="H61" s="7">
        <v>2.2372109876425101</v>
      </c>
      <c r="I61" s="7">
        <v>0.177710819139201</v>
      </c>
      <c r="J61" s="7">
        <v>0.106357576301813</v>
      </c>
      <c r="K61" s="7">
        <v>34.658034446113902</v>
      </c>
      <c r="L61" s="7">
        <v>4.8791409521045299</v>
      </c>
      <c r="M61" s="7">
        <v>0.62957978946520399</v>
      </c>
      <c r="N61" s="7">
        <v>600.70005308236603</v>
      </c>
      <c r="O61" s="7">
        <v>86.9642807002148</v>
      </c>
      <c r="P61" s="7">
        <v>10.7954336231147</v>
      </c>
      <c r="Q61" s="7">
        <v>283.89136200082601</v>
      </c>
      <c r="R61" s="7">
        <v>10.3799174733038</v>
      </c>
      <c r="S61" s="7">
        <v>0.18096878641094699</v>
      </c>
      <c r="T61" s="7">
        <v>699.93448379656195</v>
      </c>
      <c r="U61" s="7">
        <v>19.922260291635499</v>
      </c>
      <c r="V61" s="7">
        <v>2.6954536157367599E-2</v>
      </c>
      <c r="W61" s="7">
        <v>8.2272716540861796E-2</v>
      </c>
      <c r="X61" s="7">
        <v>1.5331043817618699E-2</v>
      </c>
      <c r="Y61" s="7">
        <v>9.7925812185777304E-3</v>
      </c>
      <c r="Z61" s="7">
        <v>6.6056099687503103E-2</v>
      </c>
      <c r="AA61" s="7">
        <v>3.0535866212411601E-2</v>
      </c>
      <c r="AB61" s="7">
        <v>4.1035453328648899E-2</v>
      </c>
      <c r="AC61" s="7" t="s">
        <v>141</v>
      </c>
      <c r="AD61" s="7">
        <v>6.0670336514648199E-3</v>
      </c>
      <c r="AE61" s="7">
        <v>1.18976028527287E-2</v>
      </c>
      <c r="AF61" s="7">
        <v>6357.7902710469098</v>
      </c>
      <c r="AG61" s="7">
        <v>212.98644119452001</v>
      </c>
      <c r="AH61" s="7">
        <v>0.15567487620092599</v>
      </c>
      <c r="AI61" s="7">
        <v>0.61964880229323505</v>
      </c>
      <c r="AJ61" s="7">
        <v>5.7728845299423598E-2</v>
      </c>
      <c r="AK61" s="7">
        <v>1.35043368512566E-2</v>
      </c>
      <c r="AL61" s="7">
        <v>0.12391312609376701</v>
      </c>
      <c r="AM61" s="7">
        <v>2.2958157296093702E-2</v>
      </c>
      <c r="AN61" s="7">
        <v>1.6784464171994602E-2</v>
      </c>
      <c r="AO61" s="7" t="s">
        <v>141</v>
      </c>
      <c r="AP61" s="7">
        <v>6.8488603712394697E-3</v>
      </c>
      <c r="AQ61" s="7">
        <v>9.9095713763714E-3</v>
      </c>
      <c r="AR61" s="7" t="s">
        <v>141</v>
      </c>
      <c r="AS61" s="7">
        <v>3.9172575850319198E-2</v>
      </c>
      <c r="AT61" s="7">
        <v>9.82305082641E-2</v>
      </c>
      <c r="AU61" s="7" t="s">
        <v>141</v>
      </c>
      <c r="AV61" s="7">
        <v>4.6214696355908698E-2</v>
      </c>
      <c r="AW61" s="7">
        <v>6.9300064821104304E-2</v>
      </c>
      <c r="AX61" s="7">
        <v>0.18805856159232301</v>
      </c>
      <c r="AY61" s="7">
        <v>2.84341185913429E-2</v>
      </c>
      <c r="AZ61" s="7">
        <v>2.2650541579285099E-2</v>
      </c>
      <c r="BA61" s="7" t="s">
        <v>141</v>
      </c>
      <c r="BB61" s="7">
        <v>3.3509337061906098E-2</v>
      </c>
      <c r="BC61" s="7">
        <v>6.4500158637058297E-2</v>
      </c>
      <c r="BD61" s="7" t="s">
        <v>141</v>
      </c>
      <c r="BE61" s="7">
        <v>3.74473029222936E-3</v>
      </c>
      <c r="BF61" s="7">
        <v>1.1441233447086E-2</v>
      </c>
      <c r="BG61" s="7" t="s">
        <v>141</v>
      </c>
      <c r="BH61" s="7">
        <v>2.2373853360626101E-2</v>
      </c>
      <c r="BI61" s="7">
        <v>4.2485443659242103E-2</v>
      </c>
      <c r="BJ61" s="7" t="s">
        <v>141</v>
      </c>
      <c r="BK61" s="7">
        <v>4.6324051532783501E-3</v>
      </c>
      <c r="BL61" s="7">
        <v>1.4467161374711299E-2</v>
      </c>
      <c r="BM61" s="7" t="s">
        <v>141</v>
      </c>
      <c r="BN61" s="7">
        <v>2.0105976316576901E-2</v>
      </c>
      <c r="BO61" s="7">
        <v>3.7343338876481301E-2</v>
      </c>
      <c r="BP61" s="7" t="s">
        <v>141</v>
      </c>
      <c r="BQ61" s="7">
        <v>4.5730758297624699E-3</v>
      </c>
      <c r="BR61" s="7">
        <v>7.3170188627545802E-3</v>
      </c>
      <c r="BS61" s="7" t="s">
        <v>141</v>
      </c>
      <c r="BT61" s="7">
        <v>2.21971650290879E-2</v>
      </c>
      <c r="BU61" s="7">
        <v>4.9948292990717999E-2</v>
      </c>
      <c r="BV61" s="7" t="s">
        <v>141</v>
      </c>
      <c r="BW61" s="7">
        <v>7.2450064843432001E-3</v>
      </c>
      <c r="BX61" s="7">
        <v>1.6158048135419E-2</v>
      </c>
      <c r="BY61" s="7" t="s">
        <v>141</v>
      </c>
      <c r="BZ61" s="7">
        <v>2.72814835247744E-2</v>
      </c>
      <c r="CA61" s="7">
        <v>5.4199417653177998E-2</v>
      </c>
      <c r="CB61" s="7">
        <v>1.9547021905940501E-2</v>
      </c>
      <c r="CC61" s="7">
        <v>1.0787302921303201E-2</v>
      </c>
      <c r="CD61" s="7">
        <v>1.3174770874609601E-2</v>
      </c>
      <c r="CE61" s="7">
        <v>3.3446759862494797E-2</v>
      </c>
      <c r="CF61" s="7">
        <v>1.61809012586175E-2</v>
      </c>
      <c r="CG61" s="7">
        <v>2.22770646590492E-2</v>
      </c>
    </row>
    <row r="62" spans="1:85" s="3" customFormat="1" x14ac:dyDescent="0.2">
      <c r="A62" s="3" t="s">
        <v>170</v>
      </c>
      <c r="B62" s="5">
        <v>112764.439305555</v>
      </c>
      <c r="C62" s="5">
        <v>2104.4692950462399</v>
      </c>
      <c r="D62" s="5">
        <v>0.20170219822916999</v>
      </c>
      <c r="E62" s="5">
        <v>84884.892682125603</v>
      </c>
      <c r="F62" s="5">
        <v>9231.7295741314902</v>
      </c>
      <c r="G62" s="5">
        <v>9.1516045994212103</v>
      </c>
      <c r="H62" s="5">
        <v>140.91792423305401</v>
      </c>
      <c r="I62" s="5">
        <v>3.6029438977389798</v>
      </c>
      <c r="J62" s="5">
        <v>9.3987204965141097E-2</v>
      </c>
      <c r="K62" s="5">
        <v>12007.460529166199</v>
      </c>
      <c r="L62" s="5">
        <v>491.95161566282599</v>
      </c>
      <c r="M62" s="5">
        <v>0.63646968896048495</v>
      </c>
      <c r="N62" s="5">
        <v>157404.52098100001</v>
      </c>
      <c r="O62" s="5">
        <v>1582.3661166219899</v>
      </c>
      <c r="P62" s="5">
        <v>11.008236874022501</v>
      </c>
      <c r="Q62" s="5">
        <v>1008.84998146073</v>
      </c>
      <c r="R62" s="5">
        <v>113.716450585488</v>
      </c>
      <c r="S62" s="5">
        <v>0.60733541791311196</v>
      </c>
      <c r="T62" s="5">
        <v>39.543799267891202</v>
      </c>
      <c r="U62" s="5">
        <v>6.22181946760558</v>
      </c>
      <c r="V62" s="5">
        <v>3.3435494091611298E-2</v>
      </c>
      <c r="W62" s="5">
        <v>12.9009306639248</v>
      </c>
      <c r="X62" s="5">
        <v>2.1608012243106298</v>
      </c>
      <c r="Y62" s="5">
        <v>1.0650711910815701E-2</v>
      </c>
      <c r="Z62" s="5">
        <v>20.738850533984401</v>
      </c>
      <c r="AA62" s="5">
        <v>3.4793001621293902</v>
      </c>
      <c r="AB62" s="5">
        <v>4.4090934581166398E-2</v>
      </c>
      <c r="AC62" s="5">
        <v>12.5117560015299</v>
      </c>
      <c r="AD62" s="5">
        <v>0.35272528433544398</v>
      </c>
      <c r="AE62" s="5">
        <v>1.2119937452989201E-2</v>
      </c>
      <c r="AF62" s="5">
        <v>1451.17134990967</v>
      </c>
      <c r="AG62" s="5">
        <v>180.80662800721399</v>
      </c>
      <c r="AH62" s="5">
        <v>0.190482671585674</v>
      </c>
      <c r="AI62" s="5">
        <v>22.6547644886863</v>
      </c>
      <c r="AJ62" s="5">
        <v>4.9069062764330198</v>
      </c>
      <c r="AK62" s="5">
        <v>9.2173376764869194E-3</v>
      </c>
      <c r="AL62" s="5">
        <v>47.440570377835797</v>
      </c>
      <c r="AM62" s="5">
        <v>8.9811311494521409</v>
      </c>
      <c r="AN62" s="5">
        <v>9.5956451930798801E-3</v>
      </c>
      <c r="AO62" s="5">
        <v>5.5900928055361003</v>
      </c>
      <c r="AP62" s="5">
        <v>0.98264105659322998</v>
      </c>
      <c r="AQ62" s="5">
        <v>1.03602177958793E-2</v>
      </c>
      <c r="AR62" s="5">
        <v>23.533896206299701</v>
      </c>
      <c r="AS62" s="5">
        <v>3.9999374129837602</v>
      </c>
      <c r="AT62" s="5">
        <v>7.5284707552250293E-2</v>
      </c>
      <c r="AU62" s="5">
        <v>4.5046726114029898</v>
      </c>
      <c r="AV62" s="5">
        <v>0.853901402925203</v>
      </c>
      <c r="AW62" s="5">
        <v>6.4137854584929099E-2</v>
      </c>
      <c r="AX62" s="5">
        <v>0.97606974743663599</v>
      </c>
      <c r="AY62" s="5">
        <v>0.172970390952569</v>
      </c>
      <c r="AZ62" s="5">
        <v>2.1522313131426302E-2</v>
      </c>
      <c r="BA62" s="5">
        <v>3.6376539437318902</v>
      </c>
      <c r="BB62" s="5">
        <v>0.62088164216757302</v>
      </c>
      <c r="BC62" s="5">
        <v>9.1962245886889005E-2</v>
      </c>
      <c r="BD62" s="5">
        <v>0.45948205842177398</v>
      </c>
      <c r="BE62" s="5">
        <v>7.9615136831095307E-2</v>
      </c>
      <c r="BF62" s="5">
        <v>1.2694987535327201E-2</v>
      </c>
      <c r="BG62" s="5">
        <v>2.4492810728060102</v>
      </c>
      <c r="BH62" s="5">
        <v>0.39708551743590698</v>
      </c>
      <c r="BI62" s="5">
        <v>2.8625056937913899E-2</v>
      </c>
      <c r="BJ62" s="5">
        <v>0.46303420795748101</v>
      </c>
      <c r="BK62" s="5">
        <v>8.0970173157646E-2</v>
      </c>
      <c r="BL62" s="5">
        <v>1.48459746393947E-2</v>
      </c>
      <c r="BM62" s="5">
        <v>1.1676103654183301</v>
      </c>
      <c r="BN62" s="5">
        <v>0.20124016029399</v>
      </c>
      <c r="BO62" s="5">
        <v>3.5127771123579399E-2</v>
      </c>
      <c r="BP62" s="5">
        <v>0.15620392487867699</v>
      </c>
      <c r="BQ62" s="5">
        <v>3.5687743564307199E-2</v>
      </c>
      <c r="BR62" s="5">
        <v>1.3382954114949599E-2</v>
      </c>
      <c r="BS62" s="5">
        <v>1.0466727936006199</v>
      </c>
      <c r="BT62" s="5">
        <v>0.226378125409466</v>
      </c>
      <c r="BU62" s="5">
        <v>6.4141543577697996E-2</v>
      </c>
      <c r="BV62" s="5">
        <v>0.19071528352534201</v>
      </c>
      <c r="BW62" s="5">
        <v>4.0835952897948898E-2</v>
      </c>
      <c r="BX62" s="5">
        <v>1.3831000294106201E-2</v>
      </c>
      <c r="BY62" s="5">
        <v>1.43688376517185</v>
      </c>
      <c r="BZ62" s="5">
        <v>0.26570565409707497</v>
      </c>
      <c r="CA62" s="5">
        <v>3.9829727327826601E-2</v>
      </c>
      <c r="CB62" s="5">
        <v>0.20953185457608001</v>
      </c>
      <c r="CC62" s="5">
        <v>2.6456529270969701E-2</v>
      </c>
      <c r="CD62" s="5">
        <v>2.5696812597490001E-2</v>
      </c>
      <c r="CE62" s="5">
        <v>0.38005480084738602</v>
      </c>
      <c r="CF62" s="5">
        <v>0.107928504888633</v>
      </c>
      <c r="CG62" s="5">
        <v>1.5506523392301999E-2</v>
      </c>
    </row>
    <row r="63" spans="1:85" s="3" customFormat="1" x14ac:dyDescent="0.2">
      <c r="A63" s="3" t="s">
        <v>171</v>
      </c>
      <c r="B63" s="5">
        <v>120.454189440807</v>
      </c>
      <c r="C63" s="5">
        <v>32.914803396411997</v>
      </c>
      <c r="D63" s="5">
        <v>0.17349605562890399</v>
      </c>
      <c r="E63" s="5">
        <v>114521.72840338</v>
      </c>
      <c r="F63" s="5">
        <v>2263.0388595910799</v>
      </c>
      <c r="G63" s="5">
        <v>6.3715323651973197</v>
      </c>
      <c r="H63" s="5">
        <v>2.17499835963475</v>
      </c>
      <c r="I63" s="5">
        <v>0.172715056629765</v>
      </c>
      <c r="J63" s="5">
        <v>0.10693422327079601</v>
      </c>
      <c r="K63" s="5">
        <v>57.308950198406599</v>
      </c>
      <c r="L63" s="5">
        <v>6.3222156276014303</v>
      </c>
      <c r="M63" s="5">
        <v>0.74442297343809105</v>
      </c>
      <c r="N63" s="5">
        <v>703.674655551809</v>
      </c>
      <c r="O63" s="5">
        <v>66.479494362368996</v>
      </c>
      <c r="P63" s="5">
        <v>11.025875915206401</v>
      </c>
      <c r="Q63" s="5">
        <v>401.14147236710102</v>
      </c>
      <c r="R63" s="5">
        <v>6.9097724752933001</v>
      </c>
      <c r="S63" s="5">
        <v>0.18806299821748801</v>
      </c>
      <c r="T63" s="5">
        <v>1074.4946828366801</v>
      </c>
      <c r="U63" s="5">
        <v>28.983593805860501</v>
      </c>
      <c r="V63" s="5">
        <v>0.13294395265866499</v>
      </c>
      <c r="W63" s="5">
        <v>8.7583264479002707E-2</v>
      </c>
      <c r="X63" s="5">
        <v>1.9114151562951199E-2</v>
      </c>
      <c r="Y63" s="5">
        <v>7.8339208155222897E-3</v>
      </c>
      <c r="Z63" s="5">
        <v>2.32938460966771E-2</v>
      </c>
      <c r="AA63" s="5">
        <v>2.02475586717678E-2</v>
      </c>
      <c r="AB63" s="5">
        <v>2.0256510756015401E-2</v>
      </c>
      <c r="AC63" s="5">
        <v>3.8743079073521897E-2</v>
      </c>
      <c r="AD63" s="5">
        <v>2.1815691561721501E-2</v>
      </c>
      <c r="AE63" s="5">
        <v>1.21204722527153E-2</v>
      </c>
      <c r="AF63" s="5">
        <v>5124.27566144496</v>
      </c>
      <c r="AG63" s="5">
        <v>92.556048964281999</v>
      </c>
      <c r="AH63" s="5">
        <v>8.7466008157822198E-2</v>
      </c>
      <c r="AI63" s="5">
        <v>0.93965729498657002</v>
      </c>
      <c r="AJ63" s="5">
        <v>5.7417705375385597E-2</v>
      </c>
      <c r="AK63" s="5">
        <v>1.48257248093233E-2</v>
      </c>
      <c r="AL63" s="5">
        <v>0.25569049177790998</v>
      </c>
      <c r="AM63" s="5">
        <v>3.2262768988106698E-2</v>
      </c>
      <c r="AN63" s="5">
        <v>1.05788315377105E-2</v>
      </c>
      <c r="AO63" s="5" t="s">
        <v>141</v>
      </c>
      <c r="AP63" s="5">
        <v>6.1251752330728302E-3</v>
      </c>
      <c r="AQ63" s="5">
        <v>1.1862598330389501E-2</v>
      </c>
      <c r="AR63" s="5" t="s">
        <v>141</v>
      </c>
      <c r="AS63" s="5">
        <v>4.8739390850529703E-2</v>
      </c>
      <c r="AT63" s="5">
        <v>0.117849245235605</v>
      </c>
      <c r="AU63" s="5" t="s">
        <v>141</v>
      </c>
      <c r="AV63" s="5">
        <v>3.03625855216678E-2</v>
      </c>
      <c r="AW63" s="5">
        <v>6.2937822579697697E-2</v>
      </c>
      <c r="AX63" s="5">
        <v>0.28409184602994603</v>
      </c>
      <c r="AY63" s="5">
        <v>4.3668463521479003E-2</v>
      </c>
      <c r="AZ63" s="5">
        <v>2.18594865347124E-2</v>
      </c>
      <c r="BA63" s="5" t="s">
        <v>141</v>
      </c>
      <c r="BB63" s="5">
        <v>2.83071236669801E-2</v>
      </c>
      <c r="BC63" s="5">
        <v>0.100828779328302</v>
      </c>
      <c r="BD63" s="5" t="s">
        <v>141</v>
      </c>
      <c r="BE63" s="5">
        <v>5.0588623993418598E-3</v>
      </c>
      <c r="BF63" s="5">
        <v>9.8080269105187794E-3</v>
      </c>
      <c r="BG63" s="5" t="s">
        <v>141</v>
      </c>
      <c r="BH63" s="5">
        <v>1.7881857525400901E-2</v>
      </c>
      <c r="BI63" s="5">
        <v>6.3261269320611296E-2</v>
      </c>
      <c r="BJ63" s="5" t="s">
        <v>141</v>
      </c>
      <c r="BK63" s="5">
        <v>5.8824527243796602E-3</v>
      </c>
      <c r="BL63" s="5">
        <v>2.0651270623144698E-2</v>
      </c>
      <c r="BM63" s="5" t="s">
        <v>141</v>
      </c>
      <c r="BN63" s="5">
        <v>1.46538058114498E-2</v>
      </c>
      <c r="BO63" s="5">
        <v>4.13629238550711E-2</v>
      </c>
      <c r="BP63" s="5" t="s">
        <v>141</v>
      </c>
      <c r="BQ63" s="5">
        <v>6.1616945051610802E-3</v>
      </c>
      <c r="BR63" s="5">
        <v>1.39260270763998E-2</v>
      </c>
      <c r="BS63" s="5" t="s">
        <v>141</v>
      </c>
      <c r="BT63" s="5">
        <v>3.0519425063331301E-2</v>
      </c>
      <c r="BU63" s="5">
        <v>5.5299665398039898E-2</v>
      </c>
      <c r="BV63" s="5" t="s">
        <v>141</v>
      </c>
      <c r="BW63" s="5">
        <v>5.4277334856161798E-3</v>
      </c>
      <c r="BX63" s="5">
        <v>1.7234454336669099E-2</v>
      </c>
      <c r="BY63" s="5">
        <v>5.9554453262809601E-2</v>
      </c>
      <c r="BZ63" s="5">
        <v>3.4127926793255103E-2</v>
      </c>
      <c r="CA63" s="5">
        <v>5.5848254611948298E-2</v>
      </c>
      <c r="CB63" s="5" t="s">
        <v>141</v>
      </c>
      <c r="CC63" s="5">
        <v>8.3556117301420794E-3</v>
      </c>
      <c r="CD63" s="5">
        <v>1.21931998661032E-2</v>
      </c>
      <c r="CE63" s="5" t="s">
        <v>141</v>
      </c>
      <c r="CF63" s="5">
        <v>1.17675238915778E-2</v>
      </c>
      <c r="CG63" s="5">
        <v>3.1692208928705702E-2</v>
      </c>
    </row>
    <row r="64" spans="1:85" s="3" customFormat="1" x14ac:dyDescent="0.2">
      <c r="A64" s="3" t="s">
        <v>172</v>
      </c>
      <c r="B64" s="5">
        <v>2717.2447331958601</v>
      </c>
      <c r="C64" s="5">
        <v>1353.58237603976</v>
      </c>
      <c r="D64" s="5">
        <v>0.17594158612977701</v>
      </c>
      <c r="E64" s="5">
        <v>121627.644934809</v>
      </c>
      <c r="F64" s="5">
        <v>1781.5712741022701</v>
      </c>
      <c r="G64" s="5">
        <v>6.3638943831406296</v>
      </c>
      <c r="H64" s="5">
        <v>3.6468276914009299</v>
      </c>
      <c r="I64" s="5">
        <v>0.81191313507061802</v>
      </c>
      <c r="J64" s="5">
        <v>0.13049757181749999</v>
      </c>
      <c r="K64" s="5">
        <v>159.049294910659</v>
      </c>
      <c r="L64" s="5">
        <v>61.091156717114401</v>
      </c>
      <c r="M64" s="5">
        <v>0.467112525611381</v>
      </c>
      <c r="N64" s="5">
        <v>4169.8571168704202</v>
      </c>
      <c r="O64" s="5">
        <v>1757.0328563426001</v>
      </c>
      <c r="P64" s="5">
        <v>13.3867846223068</v>
      </c>
      <c r="Q64" s="5">
        <v>472.109771204048</v>
      </c>
      <c r="R64" s="5">
        <v>25.350490313617499</v>
      </c>
      <c r="S64" s="5">
        <v>0.14180131049904099</v>
      </c>
      <c r="T64" s="5">
        <v>703.47654193098299</v>
      </c>
      <c r="U64" s="5">
        <v>18.764249580478801</v>
      </c>
      <c r="V64" s="5">
        <v>0</v>
      </c>
      <c r="W64" s="5">
        <v>7.6248393255807498E-2</v>
      </c>
      <c r="X64" s="5">
        <v>1.6990139320853598E-2</v>
      </c>
      <c r="Y64" s="5">
        <v>1.555010246814E-2</v>
      </c>
      <c r="Z64" s="5">
        <v>0.23367399107293799</v>
      </c>
      <c r="AA64" s="5">
        <v>8.1213017113580199E-2</v>
      </c>
      <c r="AB64" s="5">
        <v>0</v>
      </c>
      <c r="AC64" s="5">
        <v>0.176827069101716</v>
      </c>
      <c r="AD64" s="5">
        <v>8.8639051366534494E-2</v>
      </c>
      <c r="AE64" s="5">
        <v>1.14658420773615E-2</v>
      </c>
      <c r="AF64" s="5">
        <v>5466.6612896530496</v>
      </c>
      <c r="AG64" s="5">
        <v>146.60622925853099</v>
      </c>
      <c r="AH64" s="5">
        <v>0</v>
      </c>
      <c r="AI64" s="5">
        <v>0.77726743133070997</v>
      </c>
      <c r="AJ64" s="5">
        <v>6.0713886433288101E-2</v>
      </c>
      <c r="AK64" s="5">
        <v>1.00407031992689E-2</v>
      </c>
      <c r="AL64" s="5">
        <v>0.27564890003604198</v>
      </c>
      <c r="AM64" s="5">
        <v>3.2972130590783397E-2</v>
      </c>
      <c r="AN64" s="5">
        <v>1.49538269474157E-2</v>
      </c>
      <c r="AO64" s="5" t="s">
        <v>141</v>
      </c>
      <c r="AP64" s="5">
        <v>7.2766414498500499E-3</v>
      </c>
      <c r="AQ64" s="5">
        <v>1.91165675576341E-2</v>
      </c>
      <c r="AR64" s="5" t="s">
        <v>141</v>
      </c>
      <c r="AS64" s="5">
        <v>4.4679256631554497E-2</v>
      </c>
      <c r="AT64" s="5">
        <v>0.13835674962705</v>
      </c>
      <c r="AU64" s="5" t="s">
        <v>141</v>
      </c>
      <c r="AV64" s="5">
        <v>3.3760562887434301E-2</v>
      </c>
      <c r="AW64" s="5">
        <v>9.38482608282242E-2</v>
      </c>
      <c r="AX64" s="5">
        <v>0.19475252572585</v>
      </c>
      <c r="AY64" s="5">
        <v>3.5588334671809503E-2</v>
      </c>
      <c r="AZ64" s="5">
        <v>3.2063319821610599E-2</v>
      </c>
      <c r="BA64" s="5" t="s">
        <v>141</v>
      </c>
      <c r="BB64" s="5">
        <v>3.2388802103675798E-2</v>
      </c>
      <c r="BC64" s="5">
        <v>0.108097483325577</v>
      </c>
      <c r="BD64" s="5" t="s">
        <v>141</v>
      </c>
      <c r="BE64" s="5">
        <v>4.2672230360290397E-3</v>
      </c>
      <c r="BF64" s="5">
        <v>1.3867047683657799E-2</v>
      </c>
      <c r="BG64" s="5" t="s">
        <v>141</v>
      </c>
      <c r="BH64" s="5">
        <v>1.8442008541167801E-2</v>
      </c>
      <c r="BI64" s="5">
        <v>4.5740212204516802E-2</v>
      </c>
      <c r="BJ64" s="5" t="s">
        <v>141</v>
      </c>
      <c r="BK64" s="5">
        <v>5.1783213390568603E-3</v>
      </c>
      <c r="BL64" s="5">
        <v>2.18127751167621E-2</v>
      </c>
      <c r="BM64" s="5" t="s">
        <v>141</v>
      </c>
      <c r="BN64" s="5">
        <v>1.6591989043920199E-2</v>
      </c>
      <c r="BO64" s="5">
        <v>4.5213806794174298E-2</v>
      </c>
      <c r="BP64" s="5" t="s">
        <v>141</v>
      </c>
      <c r="BQ64" s="5">
        <v>4.4972982363569603E-3</v>
      </c>
      <c r="BR64" s="5">
        <v>1.21059776304495E-2</v>
      </c>
      <c r="BS64" s="5" t="s">
        <v>141</v>
      </c>
      <c r="BT64" s="5">
        <v>2.2364172694068301E-2</v>
      </c>
      <c r="BU64" s="5">
        <v>6.9006222226610903E-2</v>
      </c>
      <c r="BV64" s="5" t="s">
        <v>141</v>
      </c>
      <c r="BW64" s="5">
        <v>7.0579386566786998E-3</v>
      </c>
      <c r="BX64" s="5">
        <v>1.84819586557485E-2</v>
      </c>
      <c r="BY64" s="5" t="s">
        <v>141</v>
      </c>
      <c r="BZ64" s="5">
        <v>3.30656382333386E-2</v>
      </c>
      <c r="CA64" s="5">
        <v>4.6978274371184202E-2</v>
      </c>
      <c r="CB64" s="5" t="s">
        <v>141</v>
      </c>
      <c r="CC64" s="5">
        <v>1.10953329440148E-2</v>
      </c>
      <c r="CD64" s="5">
        <v>1.96335881697106E-2</v>
      </c>
      <c r="CE64" s="5">
        <v>4.2585832865364097E-2</v>
      </c>
      <c r="CF64" s="5">
        <v>1.8106907970798301E-2</v>
      </c>
      <c r="CG64" s="5">
        <v>3.5710218641522198E-2</v>
      </c>
    </row>
    <row r="65" spans="1:95" x14ac:dyDescent="0.2">
      <c r="A65" t="s">
        <v>173</v>
      </c>
      <c r="B65" s="7">
        <v>52.905126463805999</v>
      </c>
      <c r="C65" s="7">
        <v>14.7057352304386</v>
      </c>
      <c r="D65" s="7">
        <v>0.159200443474831</v>
      </c>
      <c r="E65" s="7">
        <v>102971.401604489</v>
      </c>
      <c r="F65" s="7">
        <v>2127.38147490151</v>
      </c>
      <c r="G65" s="7">
        <v>6.5106640734881198</v>
      </c>
      <c r="H65" s="7">
        <v>2.1283010140281702</v>
      </c>
      <c r="I65" s="7">
        <v>0.150510647389303</v>
      </c>
      <c r="J65" s="7">
        <v>9.9488915752649801E-2</v>
      </c>
      <c r="K65" s="7">
        <v>29.241940013615899</v>
      </c>
      <c r="L65" s="7">
        <v>4.5545507197573096</v>
      </c>
      <c r="M65" s="7">
        <v>0.53615892236232499</v>
      </c>
      <c r="N65" s="7">
        <v>434.54119721415799</v>
      </c>
      <c r="O65" s="7">
        <v>34.3228055090783</v>
      </c>
      <c r="P65" s="7">
        <v>11.5125353361816</v>
      </c>
      <c r="Q65" s="7">
        <v>444.50674645735398</v>
      </c>
      <c r="R65" s="7">
        <v>7.1572126948029702</v>
      </c>
      <c r="S65" s="7">
        <v>0.15522231336480399</v>
      </c>
      <c r="T65" s="7">
        <v>614.41898283513603</v>
      </c>
      <c r="U65" s="7">
        <v>13.2654195709445</v>
      </c>
      <c r="V65" s="7">
        <v>1.8315948145359501E-2</v>
      </c>
      <c r="W65" s="7">
        <v>5.9419818622295797E-2</v>
      </c>
      <c r="X65" s="7">
        <v>1.6012598102610701E-2</v>
      </c>
      <c r="Y65" s="7">
        <v>1.03953553011854E-2</v>
      </c>
      <c r="Z65" s="7">
        <v>4.13832437682191E-2</v>
      </c>
      <c r="AA65" s="7">
        <v>2.55266585543358E-2</v>
      </c>
      <c r="AB65" s="7">
        <v>0</v>
      </c>
      <c r="AC65" s="7">
        <v>2.0078127190570599E-2</v>
      </c>
      <c r="AD65" s="7">
        <v>1.20211810826658E-2</v>
      </c>
      <c r="AE65" s="7">
        <v>1.3656321111321999E-2</v>
      </c>
      <c r="AF65" s="7">
        <v>3838.3660202876299</v>
      </c>
      <c r="AG65" s="7">
        <v>81.685756123859406</v>
      </c>
      <c r="AH65" s="7">
        <v>0.20152866173751699</v>
      </c>
      <c r="AI65" s="7">
        <v>0.46724351713009898</v>
      </c>
      <c r="AJ65" s="7">
        <v>5.1820436642268999E-2</v>
      </c>
      <c r="AK65" s="7">
        <v>8.1410413713431107E-3</v>
      </c>
      <c r="AL65" s="7">
        <v>0.13856720846342199</v>
      </c>
      <c r="AM65" s="7">
        <v>2.3960965238473401E-2</v>
      </c>
      <c r="AN65" s="7">
        <v>9.0481941459607806E-3</v>
      </c>
      <c r="AO65" s="7" t="s">
        <v>141</v>
      </c>
      <c r="AP65" s="7">
        <v>8.0998159293848501E-3</v>
      </c>
      <c r="AQ65" s="7">
        <v>1.14804946536193E-2</v>
      </c>
      <c r="AR65" s="7" t="s">
        <v>141</v>
      </c>
      <c r="AS65" s="7">
        <v>2.93640438152949E-2</v>
      </c>
      <c r="AT65" s="7">
        <v>6.95791242145367E-2</v>
      </c>
      <c r="AU65" s="7" t="s">
        <v>141</v>
      </c>
      <c r="AV65" s="7">
        <v>3.74492940385526E-2</v>
      </c>
      <c r="AW65" s="7">
        <v>9.0763388970052206E-2</v>
      </c>
      <c r="AX65" s="7">
        <v>0.167884593168216</v>
      </c>
      <c r="AY65" s="7">
        <v>2.7438346487477901E-2</v>
      </c>
      <c r="AZ65" s="7">
        <v>3.0226389791158499E-2</v>
      </c>
      <c r="BA65" s="7" t="s">
        <v>141</v>
      </c>
      <c r="BB65" s="7">
        <v>3.4812156249820897E-2</v>
      </c>
      <c r="BC65" s="7">
        <v>7.8641738108128995E-2</v>
      </c>
      <c r="BD65" s="7" t="s">
        <v>141</v>
      </c>
      <c r="BE65" s="7">
        <v>3.4756236407111501E-3</v>
      </c>
      <c r="BF65" s="7">
        <v>1.081633858454E-2</v>
      </c>
      <c r="BG65" s="7" t="s">
        <v>141</v>
      </c>
      <c r="BH65" s="7">
        <v>1.95146071792969E-2</v>
      </c>
      <c r="BI65" s="7">
        <v>5.30522038538098E-2</v>
      </c>
      <c r="BJ65" s="7" t="s">
        <v>141</v>
      </c>
      <c r="BK65" s="7">
        <v>7.26878503044316E-3</v>
      </c>
      <c r="BL65" s="7">
        <v>1.37620506166644E-2</v>
      </c>
      <c r="BM65" s="7" t="s">
        <v>141</v>
      </c>
      <c r="BN65" s="7">
        <v>1.6945853652449799E-2</v>
      </c>
      <c r="BO65" s="7">
        <v>3.9282675684836003E-2</v>
      </c>
      <c r="BP65" s="7" t="s">
        <v>141</v>
      </c>
      <c r="BQ65" s="7">
        <v>5.4184596576162597E-3</v>
      </c>
      <c r="BR65" s="7">
        <v>1.2936010016287599E-2</v>
      </c>
      <c r="BS65" s="7" t="s">
        <v>141</v>
      </c>
      <c r="BT65" s="7">
        <v>2.9731659514422599E-2</v>
      </c>
      <c r="BU65" s="7">
        <v>7.0523033663147203E-2</v>
      </c>
      <c r="BV65" s="7" t="s">
        <v>141</v>
      </c>
      <c r="BW65" s="7">
        <v>4.6316528286539302E-3</v>
      </c>
      <c r="BX65" s="7">
        <v>1.5229002063424601E-2</v>
      </c>
      <c r="BY65" s="7" t="s">
        <v>141</v>
      </c>
      <c r="BZ65" s="7">
        <v>2.11787760336518E-2</v>
      </c>
      <c r="CA65" s="7">
        <v>5.29521875136581E-2</v>
      </c>
      <c r="CB65" s="7" t="s">
        <v>141</v>
      </c>
      <c r="CC65" s="7">
        <v>1.11710384526695E-2</v>
      </c>
      <c r="CD65" s="7">
        <v>1.4371711982353401E-2</v>
      </c>
      <c r="CE65" s="7" t="s">
        <v>141</v>
      </c>
      <c r="CF65" s="7">
        <v>1.10546474623007E-2</v>
      </c>
      <c r="CG65" s="7">
        <v>2.5681319716565201E-2</v>
      </c>
    </row>
    <row r="67" spans="1:95" s="3" customFormat="1" x14ac:dyDescent="0.2">
      <c r="A67" s="3" t="s">
        <v>181</v>
      </c>
      <c r="B67" s="5">
        <f t="shared" ref="B67:M67" si="3">AVERAGE(B53:B57,B63,B65,B59:B61,B51)</f>
        <v>37.588842870797755</v>
      </c>
      <c r="C67" s="5">
        <f t="shared" si="3"/>
        <v>23.512587392720061</v>
      </c>
      <c r="D67" s="5">
        <f t="shared" si="3"/>
        <v>0.16098829943361201</v>
      </c>
      <c r="E67" s="5">
        <f t="shared" si="3"/>
        <v>99539.693963340484</v>
      </c>
      <c r="F67" s="5">
        <f t="shared" si="3"/>
        <v>2167.9180900363526</v>
      </c>
      <c r="G67" s="5">
        <f t="shared" si="3"/>
        <v>6.7902448648165921</v>
      </c>
      <c r="H67" s="5">
        <f t="shared" si="3"/>
        <v>2.1533310595674533</v>
      </c>
      <c r="I67" s="5">
        <f t="shared" si="3"/>
        <v>0.16422382582311246</v>
      </c>
      <c r="J67" s="5">
        <f t="shared" si="3"/>
        <v>9.9460368304227539E-2</v>
      </c>
      <c r="K67" s="5">
        <f t="shared" si="3"/>
        <v>39.518714781751633</v>
      </c>
      <c r="L67" s="5">
        <f t="shared" si="3"/>
        <v>3.3947831399146584</v>
      </c>
      <c r="M67" s="5">
        <f t="shared" si="3"/>
        <v>0.62360175541157659</v>
      </c>
      <c r="N67" s="5">
        <f>AVERAGE(N53:N57,N63,N65,N59:N61,N51)</f>
        <v>546.8766520376397</v>
      </c>
      <c r="O67" s="5">
        <f t="shared" ref="O67:BZ67" si="4">AVERAGE(O53:O57,O63,O65,O59:O61,O51)</f>
        <v>35.975248501330732</v>
      </c>
      <c r="P67" s="5">
        <f t="shared" si="4"/>
        <v>11.642368784486832</v>
      </c>
      <c r="Q67" s="5">
        <f t="shared" si="4"/>
        <v>244.23944313493496</v>
      </c>
      <c r="R67" s="5">
        <f t="shared" si="4"/>
        <v>5.6042462407047875</v>
      </c>
      <c r="S67" s="5">
        <f t="shared" si="4"/>
        <v>0.17727612160410419</v>
      </c>
      <c r="T67" s="5">
        <f t="shared" si="4"/>
        <v>1099.8677904185349</v>
      </c>
      <c r="U67" s="5">
        <f t="shared" si="4"/>
        <v>25.536025872310347</v>
      </c>
      <c r="V67" s="5">
        <f t="shared" si="4"/>
        <v>3.3912112703277798E-2</v>
      </c>
      <c r="W67" s="5">
        <f t="shared" si="4"/>
        <v>8.9869177819405871E-2</v>
      </c>
      <c r="X67" s="5">
        <f t="shared" si="4"/>
        <v>1.6790689752155748E-2</v>
      </c>
      <c r="Y67" s="5">
        <f t="shared" si="4"/>
        <v>1.1374851381011804E-2</v>
      </c>
      <c r="Z67" s="5">
        <f t="shared" si="4"/>
        <v>4.1700669072499044E-2</v>
      </c>
      <c r="AA67" s="5">
        <f t="shared" si="4"/>
        <v>2.2503645043841766E-2</v>
      </c>
      <c r="AB67" s="5">
        <f t="shared" si="4"/>
        <v>2.0638917747018173E-2</v>
      </c>
      <c r="AC67" s="5">
        <f t="shared" si="4"/>
        <v>2.9410603132046249E-2</v>
      </c>
      <c r="AD67" s="5">
        <f t="shared" si="4"/>
        <v>8.0079148296584371E-3</v>
      </c>
      <c r="AE67" s="5">
        <f t="shared" si="4"/>
        <v>1.2814199673307403E-2</v>
      </c>
      <c r="AF67" s="5">
        <f t="shared" si="4"/>
        <v>7337.9376323064507</v>
      </c>
      <c r="AG67" s="5">
        <f t="shared" si="4"/>
        <v>168.06475963459368</v>
      </c>
      <c r="AH67" s="5">
        <f t="shared" si="4"/>
        <v>0.17790397154895465</v>
      </c>
      <c r="AI67" s="5">
        <f t="shared" si="4"/>
        <v>1.2331234431057456</v>
      </c>
      <c r="AJ67" s="5">
        <f t="shared" si="4"/>
        <v>0.10006632807230943</v>
      </c>
      <c r="AK67" s="5">
        <f t="shared" si="4"/>
        <v>1.2309572281008142E-2</v>
      </c>
      <c r="AL67" s="5">
        <f t="shared" si="4"/>
        <v>0.46937463296526238</v>
      </c>
      <c r="AM67" s="5">
        <f t="shared" si="4"/>
        <v>5.3619228270841174E-2</v>
      </c>
      <c r="AN67" s="5">
        <f t="shared" si="4"/>
        <v>1.3795056007222372E-2</v>
      </c>
      <c r="AO67" s="5">
        <f t="shared" si="4"/>
        <v>4.9380958385933434E-2</v>
      </c>
      <c r="AP67" s="5">
        <f t="shared" si="4"/>
        <v>8.1266696014242173E-3</v>
      </c>
      <c r="AQ67" s="5">
        <f t="shared" si="4"/>
        <v>1.2011591905959589E-2</v>
      </c>
      <c r="AR67" s="5">
        <f t="shared" si="4"/>
        <v>0.140014108380492</v>
      </c>
      <c r="AS67" s="5">
        <f t="shared" si="4"/>
        <v>4.1819642727565234E-2</v>
      </c>
      <c r="AT67" s="5">
        <f t="shared" si="4"/>
        <v>9.4524208990227621E-2</v>
      </c>
      <c r="AU67" s="5" t="e">
        <f t="shared" si="4"/>
        <v>#DIV/0!</v>
      </c>
      <c r="AV67" s="5">
        <f t="shared" si="4"/>
        <v>3.6786702053745977E-2</v>
      </c>
      <c r="AW67" s="5">
        <f t="shared" si="4"/>
        <v>8.2588532883648369E-2</v>
      </c>
      <c r="AX67" s="5">
        <f t="shared" si="4"/>
        <v>0.34904200581862171</v>
      </c>
      <c r="AY67" s="5">
        <f t="shared" si="4"/>
        <v>4.501135597021317E-2</v>
      </c>
      <c r="AZ67" s="5">
        <f t="shared" si="4"/>
        <v>2.4102432565250465E-2</v>
      </c>
      <c r="BA67" s="5" t="e">
        <f t="shared" si="4"/>
        <v>#DIV/0!</v>
      </c>
      <c r="BB67" s="5">
        <f t="shared" si="4"/>
        <v>3.2391651588322662E-2</v>
      </c>
      <c r="BC67" s="5">
        <f t="shared" si="4"/>
        <v>8.9808329118436961E-2</v>
      </c>
      <c r="BD67" s="5" t="e">
        <f t="shared" si="4"/>
        <v>#DIV/0!</v>
      </c>
      <c r="BE67" s="5">
        <f t="shared" si="4"/>
        <v>4.781117310965091E-3</v>
      </c>
      <c r="BF67" s="5">
        <f t="shared" si="4"/>
        <v>1.2391609413852462E-2</v>
      </c>
      <c r="BG67" s="5" t="e">
        <f t="shared" si="4"/>
        <v>#DIV/0!</v>
      </c>
      <c r="BH67" s="5">
        <f t="shared" si="4"/>
        <v>2.125615382453052E-2</v>
      </c>
      <c r="BI67" s="5">
        <f t="shared" si="4"/>
        <v>5.1737573155224606E-2</v>
      </c>
      <c r="BJ67" s="5" t="e">
        <f t="shared" si="4"/>
        <v>#DIV/0!</v>
      </c>
      <c r="BK67" s="5">
        <f t="shared" si="4"/>
        <v>5.3931154982161788E-3</v>
      </c>
      <c r="BL67" s="5">
        <f t="shared" si="4"/>
        <v>1.4685056153483811E-2</v>
      </c>
      <c r="BM67" s="5" t="e">
        <f t="shared" si="4"/>
        <v>#DIV/0!</v>
      </c>
      <c r="BN67" s="5">
        <f t="shared" si="4"/>
        <v>1.632498884061101E-2</v>
      </c>
      <c r="BO67" s="5">
        <f t="shared" si="4"/>
        <v>4.027648314171859E-2</v>
      </c>
      <c r="BP67" s="5" t="e">
        <f t="shared" si="4"/>
        <v>#DIV/0!</v>
      </c>
      <c r="BQ67" s="5">
        <f t="shared" si="4"/>
        <v>5.0675789498530032E-3</v>
      </c>
      <c r="BR67" s="5">
        <f t="shared" si="4"/>
        <v>1.3199549519585997E-2</v>
      </c>
      <c r="BS67" s="5" t="e">
        <f t="shared" si="4"/>
        <v>#DIV/0!</v>
      </c>
      <c r="BT67" s="5">
        <f t="shared" si="4"/>
        <v>2.436423944234177E-2</v>
      </c>
      <c r="BU67" s="5">
        <f t="shared" si="4"/>
        <v>6.8077082730852667E-2</v>
      </c>
      <c r="BV67" s="5" t="e">
        <f t="shared" si="4"/>
        <v>#DIV/0!</v>
      </c>
      <c r="BW67" s="5">
        <f t="shared" si="4"/>
        <v>5.8267090897143473E-3</v>
      </c>
      <c r="BX67" s="5">
        <f t="shared" si="4"/>
        <v>1.4412545785020702E-2</v>
      </c>
      <c r="BY67" s="5">
        <f t="shared" si="4"/>
        <v>5.9554453262809601E-2</v>
      </c>
      <c r="BZ67" s="5">
        <f t="shared" si="4"/>
        <v>2.1152973738420833E-2</v>
      </c>
      <c r="CA67" s="5">
        <f t="shared" ref="CA67:CG67" si="5">AVERAGE(CA53:CA57,CA63,CA65,CA59:CA61,CA51)</f>
        <v>5.589644399087617E-2</v>
      </c>
      <c r="CB67" s="5">
        <f t="shared" si="5"/>
        <v>2.1530491333338675E-2</v>
      </c>
      <c r="CC67" s="5">
        <f t="shared" si="5"/>
        <v>9.6363903333321361E-3</v>
      </c>
      <c r="CD67" s="5">
        <f t="shared" si="5"/>
        <v>1.5078573584599976E-2</v>
      </c>
      <c r="CE67" s="5">
        <f t="shared" si="5"/>
        <v>4.5442119085975743E-2</v>
      </c>
      <c r="CF67" s="5">
        <f t="shared" si="5"/>
        <v>1.4611909588683287E-2</v>
      </c>
      <c r="CG67" s="5">
        <f t="shared" si="5"/>
        <v>2.6288252922262282E-2</v>
      </c>
      <c r="CH67" s="5"/>
      <c r="CI67" s="5"/>
      <c r="CJ67" s="5"/>
      <c r="CK67" s="5"/>
      <c r="CL67" s="5"/>
      <c r="CM67" s="5"/>
      <c r="CN67" s="5"/>
      <c r="CO67" s="5"/>
      <c r="CP67" s="5"/>
      <c r="CQ67" s="5"/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showRuler="0" workbookViewId="0"/>
  </sheetViews>
  <sheetFormatPr baseColWidth="10" defaultColWidth="8.83203125" defaultRowHeight="16" x14ac:dyDescent="0.2"/>
  <sheetData>
    <row r="1" spans="1:1" x14ac:dyDescent="0.2">
      <c r="A1" t="s">
        <v>174</v>
      </c>
    </row>
    <row r="2" spans="1:1" x14ac:dyDescent="0.2">
      <c r="A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DRS Settings</vt:lpstr>
      <vt:lpstr>Data</vt:lpstr>
      <vt:lpstr>Things to cite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Pierce, Asher R</cp:lastModifiedBy>
  <dcterms:created xsi:type="dcterms:W3CDTF">2023-11-16T15:58:33Z</dcterms:created>
  <dcterms:modified xsi:type="dcterms:W3CDTF">2023-12-07T07:20:46Z</dcterms:modified>
</cp:coreProperties>
</file>