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erine Schmidt\Documents\UTexas\4. Senior\Fall 2021\ICPMS\"/>
    </mc:Choice>
  </mc:AlternateContent>
  <xr:revisionPtr revIDLastSave="0" documentId="13_ncr:1_{DA75DCC7-25DB-4FD5-9ABC-FED5FAFF6646}" xr6:coauthVersionLast="47" xr6:coauthVersionMax="47" xr10:uidLastSave="{00000000-0000-0000-0000-000000000000}"/>
  <bookViews>
    <workbookView xWindow="-120" yWindow="-120" windowWidth="20730" windowHeight="11760" xr2:uid="{BE6B612B-AFC5-454A-B4CD-657849744955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5" i="1" l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5" i="1"/>
  <c r="CD26" i="1"/>
  <c r="CD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4" i="1"/>
  <c r="F44" i="1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CF5" i="2"/>
  <c r="CF6" i="2"/>
  <c r="CF7" i="2"/>
  <c r="CF8" i="2"/>
  <c r="CF9" i="2"/>
  <c r="CF10" i="2"/>
  <c r="CF11" i="2"/>
  <c r="CF12" i="2"/>
  <c r="CF13" i="2"/>
  <c r="CF14" i="2"/>
  <c r="CF15" i="2"/>
  <c r="CF16" i="2"/>
  <c r="CF17" i="2"/>
  <c r="CF18" i="2"/>
  <c r="CF19" i="2"/>
  <c r="CF20" i="2"/>
  <c r="CF21" i="2"/>
  <c r="CF22" i="2"/>
  <c r="CF23" i="2"/>
  <c r="CF24" i="2"/>
  <c r="CF25" i="2"/>
  <c r="CF26" i="2"/>
  <c r="CF4" i="2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Z26" i="1"/>
  <c r="BZ25" i="1"/>
  <c r="BZ24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BZ7" i="1"/>
  <c r="BZ6" i="1"/>
  <c r="BZ5" i="1"/>
  <c r="BY26" i="1"/>
  <c r="CG26" i="1" s="1"/>
  <c r="BY25" i="1"/>
  <c r="CG25" i="1" s="1"/>
  <c r="BY24" i="1"/>
  <c r="CG24" i="1" s="1"/>
  <c r="BY23" i="1"/>
  <c r="CG23" i="1" s="1"/>
  <c r="BY22" i="1"/>
  <c r="CG22" i="1" s="1"/>
  <c r="BY21" i="1"/>
  <c r="CG21" i="1" s="1"/>
  <c r="BY20" i="1"/>
  <c r="CG20" i="1" s="1"/>
  <c r="BY19" i="1"/>
  <c r="CG19" i="1" s="1"/>
  <c r="BY18" i="1"/>
  <c r="CG18" i="1" s="1"/>
  <c r="BY17" i="1"/>
  <c r="CG17" i="1" s="1"/>
  <c r="BY16" i="1"/>
  <c r="CG16" i="1" s="1"/>
  <c r="BY15" i="1"/>
  <c r="CG15" i="1" s="1"/>
  <c r="BY14" i="1"/>
  <c r="CG14" i="1" s="1"/>
  <c r="BY13" i="1"/>
  <c r="CG13" i="1" s="1"/>
  <c r="BY12" i="1"/>
  <c r="CG12" i="1" s="1"/>
  <c r="BY11" i="1"/>
  <c r="CG11" i="1" s="1"/>
  <c r="BY10" i="1"/>
  <c r="CG10" i="1" s="1"/>
  <c r="BY9" i="1"/>
  <c r="CG9" i="1" s="1"/>
  <c r="BY8" i="1"/>
  <c r="CG8" i="1" s="1"/>
  <c r="BY7" i="1"/>
  <c r="CG7" i="1" s="1"/>
  <c r="BY6" i="1"/>
  <c r="CG6" i="1" s="1"/>
  <c r="BY5" i="1"/>
  <c r="CG5" i="1" s="1"/>
  <c r="BY4" i="1"/>
  <c r="BX4" i="1" s="1"/>
  <c r="BX26" i="1"/>
  <c r="BX22" i="1"/>
  <c r="BX23" i="1"/>
  <c r="BX24" i="1"/>
  <c r="BX25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X6" i="1"/>
  <c r="BX5" i="1"/>
  <c r="BZ4" i="1"/>
  <c r="CG4" i="1" l="1"/>
</calcChain>
</file>

<file path=xl/sharedStrings.xml><?xml version="1.0" encoding="utf-8"?>
<sst xmlns="http://schemas.openxmlformats.org/spreadsheetml/2006/main" count="584" uniqueCount="263">
  <si>
    <t>Analytes</t>
  </si>
  <si>
    <r>
      <rPr>
        <vertAlign val="superscript"/>
        <sz val="12"/>
        <rFont val="Calibri"/>
        <family val="2"/>
      </rPr>
      <t>31</t>
    </r>
    <r>
      <rPr>
        <sz val="11"/>
        <color theme="1"/>
        <rFont val="Calibri"/>
        <family val="2"/>
        <scheme val="minor"/>
      </rPr>
      <t>P</t>
    </r>
  </si>
  <si>
    <r>
      <rPr>
        <vertAlign val="superscript"/>
        <sz val="12"/>
        <rFont val="Calibri"/>
        <family val="2"/>
      </rPr>
      <t>49</t>
    </r>
    <r>
      <rPr>
        <sz val="11"/>
        <color theme="1"/>
        <rFont val="Calibri"/>
        <family val="2"/>
        <scheme val="minor"/>
      </rPr>
      <t>Ti</t>
    </r>
  </si>
  <si>
    <r>
      <rPr>
        <vertAlign val="superscript"/>
        <sz val="12"/>
        <rFont val="Calibri"/>
        <family val="2"/>
      </rPr>
      <t>50</t>
    </r>
    <r>
      <rPr>
        <sz val="11"/>
        <color theme="1"/>
        <rFont val="Calibri"/>
        <family val="2"/>
        <scheme val="minor"/>
      </rPr>
      <t>Ti</t>
    </r>
  </si>
  <si>
    <r>
      <rPr>
        <vertAlign val="superscript"/>
        <sz val="12"/>
        <rFont val="Calibri"/>
        <family val="2"/>
      </rPr>
      <t>57</t>
    </r>
    <r>
      <rPr>
        <sz val="11"/>
        <color theme="1"/>
        <rFont val="Calibri"/>
        <family val="2"/>
        <scheme val="minor"/>
      </rPr>
      <t>Fe</t>
    </r>
  </si>
  <si>
    <r>
      <rPr>
        <vertAlign val="superscript"/>
        <sz val="12"/>
        <rFont val="Calibri"/>
        <family val="2"/>
      </rPr>
      <t>90</t>
    </r>
    <r>
      <rPr>
        <sz val="11"/>
        <color theme="1"/>
        <rFont val="Calibri"/>
        <family val="2"/>
        <scheme val="minor"/>
      </rPr>
      <t>Zr</t>
    </r>
  </si>
  <si>
    <r>
      <rPr>
        <vertAlign val="superscript"/>
        <sz val="12"/>
        <rFont val="Calibri"/>
        <family val="2"/>
      </rPr>
      <t>137</t>
    </r>
    <r>
      <rPr>
        <sz val="11"/>
        <color theme="1"/>
        <rFont val="Calibri"/>
        <family val="2"/>
        <scheme val="minor"/>
      </rPr>
      <t>Ba</t>
    </r>
  </si>
  <si>
    <r>
      <rPr>
        <vertAlign val="superscript"/>
        <sz val="12"/>
        <rFont val="Calibri"/>
        <family val="2"/>
      </rPr>
      <t>139</t>
    </r>
    <r>
      <rPr>
        <sz val="11"/>
        <color theme="1"/>
        <rFont val="Calibri"/>
        <family val="2"/>
        <scheme val="minor"/>
      </rPr>
      <t>La</t>
    </r>
  </si>
  <si>
    <r>
      <rPr>
        <vertAlign val="superscript"/>
        <sz val="12"/>
        <rFont val="Calibri"/>
        <family val="2"/>
      </rPr>
      <t>140</t>
    </r>
    <r>
      <rPr>
        <sz val="11"/>
        <color theme="1"/>
        <rFont val="Calibri"/>
        <family val="2"/>
        <scheme val="minor"/>
      </rPr>
      <t>Ce</t>
    </r>
  </si>
  <si>
    <r>
      <rPr>
        <vertAlign val="superscript"/>
        <sz val="12"/>
        <rFont val="Calibri"/>
        <family val="2"/>
      </rPr>
      <t>141</t>
    </r>
    <r>
      <rPr>
        <sz val="11"/>
        <color theme="1"/>
        <rFont val="Calibri"/>
        <family val="2"/>
        <scheme val="minor"/>
      </rPr>
      <t>Pr</t>
    </r>
  </si>
  <si>
    <r>
      <rPr>
        <vertAlign val="superscript"/>
        <sz val="12"/>
        <rFont val="Calibri"/>
        <family val="2"/>
      </rPr>
      <t>146</t>
    </r>
    <r>
      <rPr>
        <sz val="11"/>
        <color theme="1"/>
        <rFont val="Calibri"/>
        <family val="2"/>
        <scheme val="minor"/>
      </rPr>
      <t>Nd</t>
    </r>
  </si>
  <si>
    <r>
      <rPr>
        <vertAlign val="superscript"/>
        <sz val="12"/>
        <rFont val="Calibri"/>
        <family val="2"/>
      </rPr>
      <t>147</t>
    </r>
    <r>
      <rPr>
        <sz val="11"/>
        <color theme="1"/>
        <rFont val="Calibri"/>
        <family val="2"/>
        <scheme val="minor"/>
      </rPr>
      <t>Sm</t>
    </r>
  </si>
  <si>
    <r>
      <rPr>
        <vertAlign val="superscript"/>
        <sz val="12"/>
        <rFont val="Calibri"/>
        <family val="2"/>
      </rPr>
      <t>153</t>
    </r>
    <r>
      <rPr>
        <sz val="11"/>
        <color theme="1"/>
        <rFont val="Calibri"/>
        <family val="2"/>
        <scheme val="minor"/>
      </rPr>
      <t>Eu</t>
    </r>
  </si>
  <si>
    <r>
      <rPr>
        <vertAlign val="superscript"/>
        <sz val="12"/>
        <rFont val="Calibri"/>
        <family val="2"/>
      </rPr>
      <t>157</t>
    </r>
    <r>
      <rPr>
        <sz val="11"/>
        <color theme="1"/>
        <rFont val="Calibri"/>
        <family val="2"/>
        <scheme val="minor"/>
      </rPr>
      <t>Gd</t>
    </r>
  </si>
  <si>
    <r>
      <rPr>
        <vertAlign val="superscript"/>
        <sz val="12"/>
        <rFont val="Calibri"/>
        <family val="2"/>
      </rPr>
      <t>159</t>
    </r>
    <r>
      <rPr>
        <sz val="11"/>
        <color theme="1"/>
        <rFont val="Calibri"/>
        <family val="2"/>
        <scheme val="minor"/>
      </rPr>
      <t>Tb</t>
    </r>
  </si>
  <si>
    <r>
      <rPr>
        <vertAlign val="superscript"/>
        <sz val="12"/>
        <rFont val="Calibri"/>
        <family val="2"/>
      </rPr>
      <t>163</t>
    </r>
    <r>
      <rPr>
        <sz val="11"/>
        <color theme="1"/>
        <rFont val="Calibri"/>
        <family val="2"/>
        <scheme val="minor"/>
      </rPr>
      <t>Dy</t>
    </r>
  </si>
  <si>
    <r>
      <rPr>
        <vertAlign val="superscript"/>
        <sz val="12"/>
        <rFont val="Calibri"/>
        <family val="2"/>
      </rPr>
      <t>165</t>
    </r>
    <r>
      <rPr>
        <sz val="11"/>
        <color theme="1"/>
        <rFont val="Calibri"/>
        <family val="2"/>
        <scheme val="minor"/>
      </rPr>
      <t>Ho</t>
    </r>
  </si>
  <si>
    <r>
      <rPr>
        <vertAlign val="superscript"/>
        <sz val="12"/>
        <rFont val="Calibri"/>
        <family val="2"/>
      </rPr>
      <t xml:space="preserve"> 166</t>
    </r>
    <r>
      <rPr>
        <sz val="11"/>
        <color theme="1"/>
        <rFont val="Calibri"/>
        <family val="2"/>
        <scheme val="minor"/>
      </rPr>
      <t>Er</t>
    </r>
  </si>
  <si>
    <r>
      <rPr>
        <vertAlign val="superscript"/>
        <sz val="12"/>
        <rFont val="Calibri"/>
        <family val="2"/>
      </rPr>
      <t>169</t>
    </r>
    <r>
      <rPr>
        <sz val="11"/>
        <color theme="1"/>
        <rFont val="Calibri"/>
        <family val="2"/>
        <scheme val="minor"/>
      </rPr>
      <t>Tm</t>
    </r>
  </si>
  <si>
    <r>
      <rPr>
        <vertAlign val="superscript"/>
        <sz val="12"/>
        <rFont val="Calibri"/>
        <family val="2"/>
      </rPr>
      <t>178</t>
    </r>
    <r>
      <rPr>
        <sz val="11"/>
        <color theme="1"/>
        <rFont val="Calibri"/>
        <family val="2"/>
        <scheme val="minor"/>
      </rPr>
      <t>Hf</t>
    </r>
  </si>
  <si>
    <r>
      <rPr>
        <vertAlign val="superscript"/>
        <sz val="12"/>
        <rFont val="Calibri"/>
        <family val="2"/>
      </rPr>
      <t>232</t>
    </r>
    <r>
      <rPr>
        <sz val="11"/>
        <color theme="1"/>
        <rFont val="Calibri"/>
        <family val="2"/>
        <scheme val="minor"/>
      </rPr>
      <t>Th</t>
    </r>
  </si>
  <si>
    <r>
      <rPr>
        <vertAlign val="superscript"/>
        <sz val="12"/>
        <rFont val="Calibri"/>
        <family val="2"/>
      </rPr>
      <t>238</t>
    </r>
    <r>
      <rPr>
        <sz val="11"/>
        <color theme="1"/>
        <rFont val="Calibri"/>
        <family val="2"/>
        <scheme val="minor"/>
      </rPr>
      <t>U</t>
    </r>
  </si>
  <si>
    <t>Sample ID</t>
  </si>
  <si>
    <t>Duration (s)</t>
  </si>
  <si>
    <t>P31_ppm_mean</t>
  </si>
  <si>
    <t>P31_ppm_2SE(int)</t>
  </si>
  <si>
    <t>P31_ppm_LOD_Longerich</t>
  </si>
  <si>
    <t>Ti49_ppm_mean</t>
  </si>
  <si>
    <t>Ti49_ppm_2SE(int)</t>
  </si>
  <si>
    <t>Ti49_ppm_LOD_Longerich</t>
  </si>
  <si>
    <t>Ti50_ppm_mean</t>
  </si>
  <si>
    <t>Ti50_ppm_2SE(int)</t>
  </si>
  <si>
    <t>Ti50_ppm_LOD_Longerich</t>
  </si>
  <si>
    <t>Fe57_ppm_mean</t>
  </si>
  <si>
    <t>Fe57_ppm_2SE(int)</t>
  </si>
  <si>
    <t>Fe57_ppm_LOD_Longerich</t>
  </si>
  <si>
    <t>Zr90_ppm_mean</t>
  </si>
  <si>
    <t>Zr90_ppm_2SE(int)</t>
  </si>
  <si>
    <t>Zr90_ppm_LOD_Longerich</t>
  </si>
  <si>
    <t>Ba137_ppm_mean</t>
  </si>
  <si>
    <t>Ba137_ppm_2SE(int)</t>
  </si>
  <si>
    <t>Ba137_ppm_LOD_Longerich</t>
  </si>
  <si>
    <t>La139_ppm_mean</t>
  </si>
  <si>
    <t>La139_ppm_2SE(int)</t>
  </si>
  <si>
    <t>La139_ppm_LOD_Longerich</t>
  </si>
  <si>
    <t>Ce140_ppm_mean</t>
  </si>
  <si>
    <t>Ce140_ppm_2SE(int)</t>
  </si>
  <si>
    <t>Ce140_ppm_LOD_Longerich</t>
  </si>
  <si>
    <t>Pr141_ppm_mean</t>
  </si>
  <si>
    <t>Pr141_ppm_2SE(int)</t>
  </si>
  <si>
    <t>Pr141_ppm_LOD_Longerich</t>
  </si>
  <si>
    <t>Nd146_ppm_mean</t>
  </si>
  <si>
    <t>Nd146_ppm_2SE(int)</t>
  </si>
  <si>
    <t>Nd146_ppm_LOD_Longerich</t>
  </si>
  <si>
    <t>Sm147_ppm_mean</t>
  </si>
  <si>
    <t>Sm147_ppm_2SE(int)</t>
  </si>
  <si>
    <t>Sm147_ppm_LOD_Longerich</t>
  </si>
  <si>
    <t>Eu153_ppm_mean</t>
  </si>
  <si>
    <t>Eu153_ppm_2SE(int)</t>
  </si>
  <si>
    <t>Eu153_ppm_LOD_Longerich</t>
  </si>
  <si>
    <t>Gd157_ppm_mean</t>
  </si>
  <si>
    <t>Gd157_ppm_2SE(int)</t>
  </si>
  <si>
    <t>Gd157_ppm_LOD_Longerich</t>
  </si>
  <si>
    <t>Tb159_ppm_mean</t>
  </si>
  <si>
    <t>Tb159_ppm_2SE(int)</t>
  </si>
  <si>
    <t>Tb159_ppm_LOD_Longerich</t>
  </si>
  <si>
    <t>Dy163_ppm_mean</t>
  </si>
  <si>
    <t>Dy163_ppm_2SE(int)</t>
  </si>
  <si>
    <t>Dy163_ppm_LOD_Longerich</t>
  </si>
  <si>
    <t>Ho165_ppm_mean</t>
  </si>
  <si>
    <t>Ho165_ppm_2SE(int)</t>
  </si>
  <si>
    <t>Ho165_ppm_LOD_Longerich</t>
  </si>
  <si>
    <t>Er166_ppm_mean</t>
  </si>
  <si>
    <t>Er166_ppm_2SE(int)</t>
  </si>
  <si>
    <t>Er166_ppm_LOD_Longerich</t>
  </si>
  <si>
    <t>Tm169_ppm_mean</t>
  </si>
  <si>
    <t>Tm169_ppm_2SE(int)</t>
  </si>
  <si>
    <t>Tm169_ppm_LOD_Longerich</t>
  </si>
  <si>
    <t>Yb172_ppm_mean</t>
  </si>
  <si>
    <t>Yb172_ppm_2SE(int)</t>
  </si>
  <si>
    <t>Yb172_ppm_LOD_Longerich</t>
  </si>
  <si>
    <t>Lu175_ppm_mean</t>
  </si>
  <si>
    <t>Lu175_ppm_2SE(int)</t>
  </si>
  <si>
    <t>Lu175_ppm_LOD_Longerich</t>
  </si>
  <si>
    <t>Hf178_ppm_mean</t>
  </si>
  <si>
    <t>Hf178_ppm_2SE(int)</t>
  </si>
  <si>
    <t>Hf178_ppm_LOD_Longerich</t>
  </si>
  <si>
    <t>Th232_ppm_mean</t>
  </si>
  <si>
    <t>Th232_ppm_2SE(int)</t>
  </si>
  <si>
    <t>Th232_ppm_LOD_Longerich</t>
  </si>
  <si>
    <t>U238_ppm_mean</t>
  </si>
  <si>
    <t>U238_ppm_2SE(int)</t>
  </si>
  <si>
    <t>U238_ppm_LOD_Longerich</t>
  </si>
  <si>
    <t>Otowi Z1-r</t>
  </si>
  <si>
    <t>Otowi Z1-c, whole box</t>
  </si>
  <si>
    <t>Otowi Z2-c, box</t>
  </si>
  <si>
    <t>Otowi Z2-r, box</t>
  </si>
  <si>
    <t>Otowi Z3, box</t>
  </si>
  <si>
    <t>Otowi Z4, box</t>
  </si>
  <si>
    <t>Otowi Z5-r, box</t>
  </si>
  <si>
    <t>Otowi Z5-c, box</t>
  </si>
  <si>
    <t>Otowi Z7-c, avg</t>
  </si>
  <si>
    <t>Otowi Z7-r, avg</t>
  </si>
  <si>
    <t>Otowi Z8-r, avg</t>
  </si>
  <si>
    <t>Otowi Z8-c, avg</t>
  </si>
  <si>
    <t>PC3-D Z1-r, whole</t>
  </si>
  <si>
    <t>PC3-D Z1-c, avg</t>
  </si>
  <si>
    <t>PC3-D Z1-c, whole box</t>
  </si>
  <si>
    <t>PC3-D Z4-r, box</t>
  </si>
  <si>
    <t>PC3-D Z6-c, box</t>
  </si>
  <si>
    <t>PC3-D Z7, box</t>
  </si>
  <si>
    <t>PC3-D Z9-c, box</t>
  </si>
  <si>
    <t>PC3-D Z9-r, box</t>
  </si>
  <si>
    <t>PC3-D Z10-c, box</t>
  </si>
  <si>
    <t>PC3-D Z10-r, avg</t>
  </si>
  <si>
    <t>PC3-D Z11-c, box</t>
  </si>
  <si>
    <t>PC3-D Z11-r, box</t>
  </si>
  <si>
    <t>Otowi Z6-core (avg)</t>
  </si>
  <si>
    <t>Otowi Z6-rim</t>
  </si>
  <si>
    <t>Otowi Z6-sacrificial</t>
  </si>
  <si>
    <t>BelowLOD</t>
  </si>
  <si>
    <t>PC3-D Z2-rim</t>
  </si>
  <si>
    <t>PC3-D Z2-core</t>
  </si>
  <si>
    <t>PC3-D Z3, whole minus spike at beg</t>
  </si>
  <si>
    <t>PC3-D Z4-core</t>
  </si>
  <si>
    <t>PC3-D Z5-sacrificial</t>
  </si>
  <si>
    <t>PC3-D Z5</t>
  </si>
  <si>
    <t>PC3-D Z6-sacrificial</t>
  </si>
  <si>
    <t>PC3-D Z8</t>
  </si>
  <si>
    <t>CSI-3 Z1-rim</t>
  </si>
  <si>
    <t>CSI-3 Z1-core</t>
  </si>
  <si>
    <t>CSI-3 Z2-rim</t>
  </si>
  <si>
    <t>CSI-3 Z2-core</t>
  </si>
  <si>
    <t>Otowi Z1-rim</t>
  </si>
  <si>
    <t>Otowi Z1-core</t>
  </si>
  <si>
    <t>Otowi Z2-core</t>
  </si>
  <si>
    <t>Otowi Z2-rim</t>
  </si>
  <si>
    <t>Otowi Z3-core</t>
  </si>
  <si>
    <t>Otowi Z4-core</t>
  </si>
  <si>
    <t>Otowi Z5-rim</t>
  </si>
  <si>
    <t>Otowi Z5-core</t>
  </si>
  <si>
    <t>Otowi Z7-core</t>
  </si>
  <si>
    <t>Otowi Z7-rim</t>
  </si>
  <si>
    <t>Otowi Z8-rim</t>
  </si>
  <si>
    <t>Otowi Z8-core</t>
  </si>
  <si>
    <t>PC3-D Z1-rim</t>
  </si>
  <si>
    <t>PC3-D Z1-core</t>
  </si>
  <si>
    <t>PC3-D Z4-rim</t>
  </si>
  <si>
    <t>PC3-D Z6-core</t>
  </si>
  <si>
    <t>PC3-D Z7-core</t>
  </si>
  <si>
    <t>PC3-D Z9-core</t>
  </si>
  <si>
    <t>PC3-D Z9-rim</t>
  </si>
  <si>
    <t>PC3-D Z10-core</t>
  </si>
  <si>
    <t>PC3-D Z10-rim</t>
  </si>
  <si>
    <t>PC3-D Z11-core</t>
  </si>
  <si>
    <t>PC3-D Z11-rim</t>
  </si>
  <si>
    <t>Otowi Z6-core</t>
  </si>
  <si>
    <t>PC3-D Z3-core</t>
  </si>
  <si>
    <t>PC3-D Z5-core</t>
  </si>
  <si>
    <t>PC3-D Z8-core</t>
  </si>
  <si>
    <r>
      <rPr>
        <vertAlign val="superscript"/>
        <sz val="11"/>
        <color theme="1"/>
        <rFont val="Calibri"/>
        <family val="2"/>
        <scheme val="minor"/>
      </rPr>
      <t>172</t>
    </r>
    <r>
      <rPr>
        <sz val="11"/>
        <color theme="1"/>
        <rFont val="Calibri"/>
        <family val="2"/>
        <scheme val="minor"/>
      </rPr>
      <t>Yb</t>
    </r>
  </si>
  <si>
    <r>
      <rPr>
        <vertAlign val="superscript"/>
        <sz val="12"/>
        <rFont val="Calibri"/>
        <family val="2"/>
      </rPr>
      <t>175</t>
    </r>
    <r>
      <rPr>
        <sz val="12"/>
        <rFont val="Calibri"/>
        <family val="2"/>
      </rPr>
      <t>Lu</t>
    </r>
  </si>
  <si>
    <t>median - ppm</t>
  </si>
  <si>
    <t>stdev between LOD (unkn) and LOD (NIST 610)</t>
  </si>
  <si>
    <t>conctr unkn. (avg) - ppm</t>
  </si>
  <si>
    <t>LOD unkn. (avg) - ppm</t>
  </si>
  <si>
    <t>conctr NIST 612 (avg) - ppm</t>
  </si>
  <si>
    <t>LOD NIST 612 (avg) - ppm</t>
  </si>
  <si>
    <t>conctr NIST 610 (avg) - ppm</t>
  </si>
  <si>
    <t>Spot size 25 microns</t>
  </si>
  <si>
    <t>NIST 610 LOD</t>
  </si>
  <si>
    <t>SAMPLE ID</t>
  </si>
  <si>
    <t>610-1</t>
  </si>
  <si>
    <t>610-2</t>
  </si>
  <si>
    <t>610-3</t>
  </si>
  <si>
    <t>610-4</t>
  </si>
  <si>
    <t>610-5</t>
  </si>
  <si>
    <t>610-6</t>
  </si>
  <si>
    <t>avg</t>
  </si>
  <si>
    <t>610-7</t>
  </si>
  <si>
    <t>stdev</t>
  </si>
  <si>
    <t>610-8</t>
  </si>
  <si>
    <t>n</t>
  </si>
  <si>
    <t>610-9</t>
  </si>
  <si>
    <t>610-10</t>
  </si>
  <si>
    <t>610-11</t>
  </si>
  <si>
    <t>610-12</t>
  </si>
  <si>
    <t>612-3</t>
  </si>
  <si>
    <t>612-4</t>
  </si>
  <si>
    <t>612-5</t>
  </si>
  <si>
    <t>NIST 612 LOD</t>
  </si>
  <si>
    <t>612-6</t>
  </si>
  <si>
    <t>612-1</t>
  </si>
  <si>
    <t>612-2</t>
  </si>
  <si>
    <t>NIST 614(really 616)</t>
  </si>
  <si>
    <t>612-7</t>
  </si>
  <si>
    <t>614-1</t>
  </si>
  <si>
    <t>612-8</t>
  </si>
  <si>
    <t>614-2</t>
  </si>
  <si>
    <t>612-9</t>
  </si>
  <si>
    <t>614-3</t>
  </si>
  <si>
    <t>612-10</t>
  </si>
  <si>
    <t>614-4</t>
  </si>
  <si>
    <t>612-11</t>
  </si>
  <si>
    <t>614-5</t>
  </si>
  <si>
    <t>612-12</t>
  </si>
  <si>
    <t>614-6</t>
  </si>
  <si>
    <t>GRP*</t>
  </si>
  <si>
    <t>avg/GRP*</t>
  </si>
  <si>
    <t>Grand avg recovery</t>
  </si>
  <si>
    <t>stdev Grand avg recovery</t>
  </si>
  <si>
    <t>NIST 616 (really 614)</t>
  </si>
  <si>
    <t>616-1</t>
  </si>
  <si>
    <t>616-2</t>
  </si>
  <si>
    <t>616-3</t>
  </si>
  <si>
    <t>616-4</t>
  </si>
  <si>
    <t>616-5</t>
  </si>
  <si>
    <t>616-6</t>
  </si>
  <si>
    <t>zircon unks</t>
  </si>
  <si>
    <t>Otowi Z7-c, L-box for avg</t>
  </si>
  <si>
    <t>Otowi Z7-c, box</t>
  </si>
  <si>
    <t>Otowi Z7-c, R-box for avg</t>
  </si>
  <si>
    <t>Otowi Z7-4, L-box for avg</t>
  </si>
  <si>
    <t>Otowi Z7-r, whole box</t>
  </si>
  <si>
    <t>Otowi Z7-r, R-box for avg</t>
  </si>
  <si>
    <t>Otowi Z8-r, L-box for avg</t>
  </si>
  <si>
    <t>Otowi Z8-r, R-box for avg</t>
  </si>
  <si>
    <t>Otowi Z8-r, box</t>
  </si>
  <si>
    <t>Otowi Z8-c, L-box for avg</t>
  </si>
  <si>
    <t>Otowi Z8-c. whole box</t>
  </si>
  <si>
    <t>Otowi Z8-c, R-box for avg</t>
  </si>
  <si>
    <t>PC3-D Z1-c, L-box for avg</t>
  </si>
  <si>
    <t>PC3-D Z1-c, R-box for avg</t>
  </si>
  <si>
    <t>PC3-D Z10-r, L-box for avg</t>
  </si>
  <si>
    <t>PC3-D Z10-r, box</t>
  </si>
  <si>
    <t>PC3-D Z10-r, R-box for avg</t>
  </si>
  <si>
    <t>Spot size 35 microns</t>
  </si>
  <si>
    <t>G_NIST610</t>
  </si>
  <si>
    <t>G_NIST612</t>
  </si>
  <si>
    <t>G_NIST614(really 616)</t>
  </si>
  <si>
    <t>614-7</t>
  </si>
  <si>
    <t>614-8</t>
  </si>
  <si>
    <t>614-9</t>
  </si>
  <si>
    <t>614-10</t>
  </si>
  <si>
    <t>614-11</t>
  </si>
  <si>
    <t>614-12</t>
  </si>
  <si>
    <t>G_NIST616 (really 614)</t>
  </si>
  <si>
    <t>616-7</t>
  </si>
  <si>
    <t>616-8</t>
  </si>
  <si>
    <t>616-9</t>
  </si>
  <si>
    <t>616-10</t>
  </si>
  <si>
    <t>616-11</t>
  </si>
  <si>
    <t>616-12</t>
  </si>
  <si>
    <t>zircon unkn 35</t>
  </si>
  <si>
    <t>Otowi Z6-c, L-box for avg</t>
  </si>
  <si>
    <t>Otowi Z6-c, whole</t>
  </si>
  <si>
    <t>Otowi Z6-c, R-box for avg</t>
  </si>
  <si>
    <t>PC3-D Z3, whole</t>
  </si>
  <si>
    <t>Concentrations and Limits of Detection for NIST 610 and 612</t>
  </si>
  <si>
    <t>Duration, Concentration, LOD, and uncertainties for Unknowns</t>
  </si>
  <si>
    <t>conctr/LOD unkn.</t>
  </si>
  <si>
    <t>conctr/LOD NIST 610</t>
  </si>
  <si>
    <t>LOD and Concentration calculation, conctr/LOD (signal/noise)  &gt;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</si>
</sst>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vertAlign val="superscript"/>
      <sz val="12"/>
      <name val="Calibri"/>
      <family val="2"/>
    </font>
    <font>
      <b/>
      <sz val="12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5" fillId="0" borderId="0" xfId="0" applyFont="1"/>
    <xf numFmtId="2" fontId="0" fillId="0" borderId="0" xfId="0" applyNumberFormat="1"/>
    <xf numFmtId="0" fontId="3" fillId="0" borderId="5" xfId="0" applyFont="1" applyBorder="1"/>
    <xf numFmtId="2" fontId="5" fillId="0" borderId="0" xfId="0" applyNumberFormat="1" applyFont="1" applyBorder="1"/>
    <xf numFmtId="2" fontId="5" fillId="0" borderId="6" xfId="0" applyNumberFormat="1" applyFont="1" applyBorder="1"/>
    <xf numFmtId="2" fontId="2" fillId="0" borderId="0" xfId="0" applyNumberFormat="1" applyFont="1" applyBorder="1"/>
    <xf numFmtId="0" fontId="0" fillId="0" borderId="5" xfId="0" applyBorder="1"/>
    <xf numFmtId="0" fontId="3" fillId="0" borderId="7" xfId="0" applyFont="1" applyBorder="1"/>
    <xf numFmtId="2" fontId="5" fillId="0" borderId="8" xfId="0" applyNumberFormat="1" applyFont="1" applyBorder="1"/>
    <xf numFmtId="0" fontId="5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2" fillId="0" borderId="12" xfId="0" applyFont="1" applyFill="1" applyBorder="1" applyAlignment="1">
      <alignment horizontal="center" vertical="center" wrapText="1"/>
    </xf>
    <xf numFmtId="0" fontId="3" fillId="0" borderId="6" xfId="0" applyFont="1" applyBorder="1"/>
    <xf numFmtId="2" fontId="0" fillId="0" borderId="0" xfId="0" applyNumberFormat="1" applyFont="1" applyBorder="1"/>
    <xf numFmtId="2" fontId="0" fillId="0" borderId="6" xfId="0" applyNumberFormat="1" applyFont="1" applyBorder="1"/>
    <xf numFmtId="2" fontId="0" fillId="0" borderId="9" xfId="0" applyNumberFormat="1" applyFont="1" applyBorder="1"/>
    <xf numFmtId="2" fontId="5" fillId="0" borderId="5" xfId="0" applyNumberFormat="1" applyFont="1" applyBorder="1"/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/>
    <xf numFmtId="0" fontId="3" fillId="0" borderId="0" xfId="0" applyFont="1" applyBorder="1"/>
    <xf numFmtId="2" fontId="0" fillId="0" borderId="8" xfId="0" applyNumberFormat="1" applyFont="1" applyBorder="1"/>
    <xf numFmtId="2" fontId="7" fillId="2" borderId="0" xfId="0" applyNumberFormat="1" applyFont="1" applyFill="1" applyBorder="1"/>
    <xf numFmtId="0" fontId="5" fillId="3" borderId="0" xfId="1" applyFont="1" applyFill="1"/>
    <xf numFmtId="0" fontId="3" fillId="3" borderId="0" xfId="1" applyFill="1"/>
    <xf numFmtId="0" fontId="3" fillId="0" borderId="0" xfId="1"/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3" fillId="0" borderId="13" xfId="1" applyBorder="1"/>
    <xf numFmtId="0" fontId="3" fillId="0" borderId="6" xfId="1" applyBorder="1"/>
    <xf numFmtId="0" fontId="9" fillId="0" borderId="0" xfId="1" applyFont="1" applyAlignment="1">
      <alignment horizontal="right"/>
    </xf>
    <xf numFmtId="0" fontId="9" fillId="0" borderId="0" xfId="1" applyFont="1"/>
    <xf numFmtId="0" fontId="9" fillId="0" borderId="1" xfId="1" applyFont="1" applyBorder="1"/>
    <xf numFmtId="0" fontId="9" fillId="0" borderId="11" xfId="1" applyFont="1" applyBorder="1"/>
    <xf numFmtId="0" fontId="9" fillId="0" borderId="12" xfId="1" applyFont="1" applyBorder="1"/>
    <xf numFmtId="0" fontId="5" fillId="0" borderId="0" xfId="1" applyFont="1"/>
    <xf numFmtId="2" fontId="9" fillId="0" borderId="0" xfId="1" applyNumberFormat="1" applyFont="1"/>
    <xf numFmtId="0" fontId="5" fillId="0" borderId="0" xfId="1" applyFont="1" applyAlignment="1">
      <alignment horizontal="center" wrapText="1"/>
    </xf>
    <xf numFmtId="0" fontId="3" fillId="4" borderId="0" xfId="1" applyFill="1"/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4" xfId="0" applyBorder="1"/>
    <xf numFmtId="0" fontId="0" fillId="0" borderId="6" xfId="0" applyBorder="1"/>
    <xf numFmtId="0" fontId="0" fillId="0" borderId="13" xfId="0" applyBorder="1"/>
    <xf numFmtId="0" fontId="9" fillId="0" borderId="1" xfId="0" applyFont="1" applyBorder="1"/>
    <xf numFmtId="0" fontId="9" fillId="0" borderId="11" xfId="0" applyFont="1" applyBorder="1"/>
    <xf numFmtId="0" fontId="9" fillId="0" borderId="12" xfId="0" applyFont="1" applyBorder="1"/>
    <xf numFmtId="0" fontId="3" fillId="0" borderId="14" xfId="0" applyFont="1" applyBorder="1"/>
    <xf numFmtId="0" fontId="0" fillId="0" borderId="3" xfId="0" applyBorder="1"/>
    <xf numFmtId="0" fontId="0" fillId="0" borderId="4" xfId="0" applyBorder="1"/>
    <xf numFmtId="0" fontId="3" fillId="0" borderId="13" xfId="0" applyFont="1" applyBorder="1"/>
    <xf numFmtId="0" fontId="3" fillId="2" borderId="0" xfId="0" applyFont="1" applyFill="1"/>
    <xf numFmtId="0" fontId="3" fillId="0" borderId="15" xfId="0" applyFont="1" applyBorder="1"/>
    <xf numFmtId="0" fontId="9" fillId="0" borderId="15" xfId="0" applyFont="1" applyBorder="1"/>
    <xf numFmtId="0" fontId="9" fillId="0" borderId="10" xfId="0" applyFont="1" applyBorder="1"/>
    <xf numFmtId="0" fontId="1" fillId="0" borderId="0" xfId="0" applyFont="1"/>
    <xf numFmtId="0" fontId="9" fillId="0" borderId="0" xfId="0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9" xfId="0" applyFont="1" applyBorder="1"/>
    <xf numFmtId="0" fontId="5" fillId="0" borderId="2" xfId="1" applyFont="1" applyBorder="1"/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9" xfId="1" applyFont="1" applyBorder="1"/>
    <xf numFmtId="2" fontId="5" fillId="0" borderId="7" xfId="0" applyNumberFormat="1" applyFont="1" applyBorder="1"/>
    <xf numFmtId="0" fontId="3" fillId="0" borderId="5" xfId="1" applyBorder="1"/>
    <xf numFmtId="0" fontId="3" fillId="0" borderId="7" xfId="1" applyBorder="1"/>
    <xf numFmtId="0" fontId="3" fillId="0" borderId="9" xfId="1" applyBorder="1"/>
    <xf numFmtId="0" fontId="5" fillId="0" borderId="3" xfId="1" applyFont="1" applyBorder="1"/>
    <xf numFmtId="0" fontId="3" fillId="0" borderId="10" xfId="1" applyBorder="1"/>
    <xf numFmtId="0" fontId="3" fillId="0" borderId="12" xfId="1" applyBorder="1"/>
    <xf numFmtId="0" fontId="2" fillId="0" borderId="0" xfId="0" applyFont="1" applyBorder="1"/>
    <xf numFmtId="0" fontId="2" fillId="0" borderId="8" xfId="0" applyFont="1" applyBorder="1"/>
    <xf numFmtId="0" fontId="2" fillId="0" borderId="11" xfId="0" applyFont="1" applyFill="1" applyBorder="1" applyAlignment="1">
      <alignment horizontal="center" vertical="center" wrapText="1"/>
    </xf>
    <xf numFmtId="2" fontId="5" fillId="0" borderId="15" xfId="0" applyNumberFormat="1" applyFont="1" applyBorder="1"/>
    <xf numFmtId="2" fontId="1" fillId="0" borderId="0" xfId="0" applyNumberFormat="1" applyFont="1"/>
    <xf numFmtId="2" fontId="1" fillId="0" borderId="9" xfId="0" applyNumberFormat="1" applyFont="1" applyBorder="1"/>
    <xf numFmtId="2" fontId="1" fillId="0" borderId="4" xfId="0" applyNumberFormat="1" applyFont="1" applyBorder="1"/>
    <xf numFmtId="2" fontId="1" fillId="0" borderId="6" xfId="0" applyNumberFormat="1" applyFont="1" applyBorder="1"/>
  </cellXfs>
  <cellStyles count="2">
    <cellStyle name="Normal" xfId="0" builtinId="0"/>
    <cellStyle name="Normal 2" xfId="1" xr:uid="{51238836-4692-485F-83D3-C01A04A3D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F56B-E32B-425A-87B2-1FFF51305DD8}">
  <dimension ref="B2:DP61"/>
  <sheetViews>
    <sheetView tabSelected="1" topLeftCell="BS1" zoomScale="80" zoomScaleNormal="39" workbookViewId="0">
      <selection activeCell="CM8" sqref="CM8"/>
    </sheetView>
  </sheetViews>
  <sheetFormatPr defaultRowHeight="15" x14ac:dyDescent="0.25"/>
  <cols>
    <col min="2" max="2" width="36.28515625" bestFit="1" customWidth="1"/>
    <col min="3" max="3" width="9.28515625" bestFit="1" customWidth="1"/>
    <col min="4" max="4" width="9.5703125" bestFit="1" customWidth="1"/>
    <col min="5" max="15" width="9.28515625" bestFit="1" customWidth="1"/>
    <col min="16" max="16" width="12.140625" bestFit="1" customWidth="1"/>
    <col min="17" max="17" width="11" bestFit="1" customWidth="1"/>
    <col min="18" max="51" width="9.28515625" bestFit="1" customWidth="1"/>
    <col min="52" max="52" width="9.5703125" bestFit="1" customWidth="1"/>
    <col min="53" max="57" width="9.28515625" bestFit="1" customWidth="1"/>
    <col min="58" max="58" width="9.85546875" bestFit="1" customWidth="1"/>
    <col min="59" max="63" width="9.28515625" bestFit="1" customWidth="1"/>
    <col min="64" max="64" width="10.7109375" bestFit="1" customWidth="1"/>
    <col min="65" max="65" width="9.5703125" bestFit="1" customWidth="1"/>
    <col min="66" max="66" width="9.28515625" bestFit="1" customWidth="1"/>
    <col min="67" max="67" width="9.85546875" bestFit="1" customWidth="1"/>
    <col min="68" max="69" width="9.28515625" bestFit="1" customWidth="1"/>
    <col min="70" max="70" width="9.85546875" bestFit="1" customWidth="1"/>
    <col min="71" max="72" width="9.28515625" bestFit="1" customWidth="1"/>
    <col min="75" max="75" width="10" customWidth="1"/>
    <col min="76" max="76" width="14.7109375" customWidth="1"/>
    <col min="77" max="78" width="9.28515625" bestFit="1" customWidth="1"/>
    <col min="79" max="81" width="12" customWidth="1"/>
    <col min="82" max="82" width="12.7109375" customWidth="1"/>
  </cols>
  <sheetData>
    <row r="2" spans="2:118" x14ac:dyDescent="0.25">
      <c r="B2" s="64" t="s">
        <v>259</v>
      </c>
      <c r="BW2" s="64" t="s">
        <v>262</v>
      </c>
    </row>
    <row r="3" spans="2:118" ht="105" x14ac:dyDescent="0.25">
      <c r="B3" s="21" t="s">
        <v>22</v>
      </c>
      <c r="C3" s="22" t="s">
        <v>23</v>
      </c>
      <c r="D3" s="22" t="s">
        <v>24</v>
      </c>
      <c r="E3" s="22" t="s">
        <v>25</v>
      </c>
      <c r="F3" s="22" t="s">
        <v>26</v>
      </c>
      <c r="G3" s="22" t="s">
        <v>27</v>
      </c>
      <c r="H3" s="22" t="s">
        <v>28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36</v>
      </c>
      <c r="Q3" s="22" t="s">
        <v>37</v>
      </c>
      <c r="R3" s="22" t="s">
        <v>38</v>
      </c>
      <c r="S3" s="22" t="s">
        <v>39</v>
      </c>
      <c r="T3" s="22" t="s">
        <v>40</v>
      </c>
      <c r="U3" s="22" t="s">
        <v>41</v>
      </c>
      <c r="V3" s="22" t="s">
        <v>42</v>
      </c>
      <c r="W3" s="22" t="s">
        <v>43</v>
      </c>
      <c r="X3" s="22" t="s">
        <v>44</v>
      </c>
      <c r="Y3" s="22" t="s">
        <v>45</v>
      </c>
      <c r="Z3" s="22" t="s">
        <v>46</v>
      </c>
      <c r="AA3" s="22" t="s">
        <v>47</v>
      </c>
      <c r="AB3" s="22" t="s">
        <v>48</v>
      </c>
      <c r="AC3" s="22" t="s">
        <v>49</v>
      </c>
      <c r="AD3" s="22" t="s">
        <v>50</v>
      </c>
      <c r="AE3" s="22" t="s">
        <v>51</v>
      </c>
      <c r="AF3" s="22" t="s">
        <v>52</v>
      </c>
      <c r="AG3" s="22" t="s">
        <v>53</v>
      </c>
      <c r="AH3" s="22" t="s">
        <v>54</v>
      </c>
      <c r="AI3" s="22" t="s">
        <v>55</v>
      </c>
      <c r="AJ3" s="22" t="s">
        <v>56</v>
      </c>
      <c r="AK3" s="22" t="s">
        <v>57</v>
      </c>
      <c r="AL3" s="22" t="s">
        <v>58</v>
      </c>
      <c r="AM3" s="22" t="s">
        <v>59</v>
      </c>
      <c r="AN3" s="22" t="s">
        <v>60</v>
      </c>
      <c r="AO3" s="22" t="s">
        <v>61</v>
      </c>
      <c r="AP3" s="22" t="s">
        <v>62</v>
      </c>
      <c r="AQ3" s="22" t="s">
        <v>63</v>
      </c>
      <c r="AR3" s="22" t="s">
        <v>64</v>
      </c>
      <c r="AS3" s="22" t="s">
        <v>65</v>
      </c>
      <c r="AT3" s="22" t="s">
        <v>66</v>
      </c>
      <c r="AU3" s="22" t="s">
        <v>67</v>
      </c>
      <c r="AV3" s="22" t="s">
        <v>68</v>
      </c>
      <c r="AW3" s="22" t="s">
        <v>69</v>
      </c>
      <c r="AX3" s="22" t="s">
        <v>70</v>
      </c>
      <c r="AY3" s="22" t="s">
        <v>71</v>
      </c>
      <c r="AZ3" s="22" t="s">
        <v>72</v>
      </c>
      <c r="BA3" s="22" t="s">
        <v>73</v>
      </c>
      <c r="BB3" s="22" t="s">
        <v>74</v>
      </c>
      <c r="BC3" s="22" t="s">
        <v>75</v>
      </c>
      <c r="BD3" s="22" t="s">
        <v>76</v>
      </c>
      <c r="BE3" s="22" t="s">
        <v>77</v>
      </c>
      <c r="BF3" s="22" t="s">
        <v>78</v>
      </c>
      <c r="BG3" s="22" t="s">
        <v>79</v>
      </c>
      <c r="BH3" s="22" t="s">
        <v>80</v>
      </c>
      <c r="BI3" s="22" t="s">
        <v>81</v>
      </c>
      <c r="BJ3" s="22" t="s">
        <v>82</v>
      </c>
      <c r="BK3" s="22" t="s">
        <v>83</v>
      </c>
      <c r="BL3" s="22" t="s">
        <v>84</v>
      </c>
      <c r="BM3" s="22" t="s">
        <v>85</v>
      </c>
      <c r="BN3" s="22" t="s">
        <v>86</v>
      </c>
      <c r="BO3" s="22" t="s">
        <v>87</v>
      </c>
      <c r="BP3" s="22" t="s">
        <v>88</v>
      </c>
      <c r="BQ3" s="22" t="s">
        <v>89</v>
      </c>
      <c r="BR3" s="22" t="s">
        <v>90</v>
      </c>
      <c r="BS3" s="22" t="s">
        <v>91</v>
      </c>
      <c r="BT3" s="23" t="s">
        <v>92</v>
      </c>
      <c r="BW3" s="10" t="s">
        <v>0</v>
      </c>
      <c r="BX3" s="11" t="s">
        <v>164</v>
      </c>
      <c r="BY3" s="11" t="s">
        <v>165</v>
      </c>
      <c r="BZ3" s="11" t="s">
        <v>162</v>
      </c>
      <c r="CA3" s="15" t="s">
        <v>260</v>
      </c>
      <c r="CB3" s="66" t="s">
        <v>168</v>
      </c>
      <c r="CC3" s="83" t="s">
        <v>167</v>
      </c>
      <c r="CD3" s="13" t="s">
        <v>261</v>
      </c>
      <c r="CE3" s="66" t="s">
        <v>166</v>
      </c>
      <c r="CF3" s="12" t="s">
        <v>167</v>
      </c>
      <c r="CG3" s="15" t="s">
        <v>163</v>
      </c>
    </row>
    <row r="4" spans="2:118" ht="18" x14ac:dyDescent="0.25">
      <c r="B4" s="14" t="s">
        <v>133</v>
      </c>
      <c r="C4" s="25">
        <v>22.989000000000001</v>
      </c>
      <c r="D4" s="25">
        <v>531.76162580237701</v>
      </c>
      <c r="E4" s="25">
        <v>63.800038023474301</v>
      </c>
      <c r="F4" s="25">
        <v>52.607922704513697</v>
      </c>
      <c r="G4" s="25">
        <v>10.782235700794701</v>
      </c>
      <c r="H4" s="25">
        <v>4.3337230616610496</v>
      </c>
      <c r="I4" s="25">
        <v>3.3469908878073702</v>
      </c>
      <c r="J4" s="25">
        <v>0.44764728132683101</v>
      </c>
      <c r="K4" s="25">
        <v>6.73556876298146</v>
      </c>
      <c r="L4" s="25">
        <v>6.5912954062203104</v>
      </c>
      <c r="M4" s="25">
        <v>16.082493077441299</v>
      </c>
      <c r="N4" s="25">
        <v>37.010345340597702</v>
      </c>
      <c r="O4" s="25">
        <v>47.784175247222301</v>
      </c>
      <c r="P4" s="25">
        <v>510402.95312678599</v>
      </c>
      <c r="Q4" s="25">
        <v>20927.867166689299</v>
      </c>
      <c r="R4" s="25">
        <v>0.10783071367472501</v>
      </c>
      <c r="S4" s="25">
        <v>0.49748966861755101</v>
      </c>
      <c r="T4" s="25">
        <v>0.477148506770874</v>
      </c>
      <c r="U4" s="25">
        <v>1.05567305024556</v>
      </c>
      <c r="V4" s="25">
        <v>0.17074080157473401</v>
      </c>
      <c r="W4" s="25">
        <v>0.13360778382730201</v>
      </c>
      <c r="X4" s="25">
        <v>5.03518449229481E-2</v>
      </c>
      <c r="Y4" s="25">
        <v>178.17599390089501</v>
      </c>
      <c r="Z4" s="25">
        <v>12.787200728169299</v>
      </c>
      <c r="AA4" s="25">
        <v>5.2450177053436603E-2</v>
      </c>
      <c r="AB4" s="25">
        <v>0.16916810504134899</v>
      </c>
      <c r="AC4" s="25">
        <v>7.5409408969239103E-2</v>
      </c>
      <c r="AD4" s="25">
        <v>2.4378583538787999E-2</v>
      </c>
      <c r="AE4" s="25">
        <v>3.7214810417993598</v>
      </c>
      <c r="AF4" s="25">
        <v>0.79730272435599403</v>
      </c>
      <c r="AG4" s="25">
        <v>0.26681735920828398</v>
      </c>
      <c r="AH4" s="25">
        <v>11.214986667438801</v>
      </c>
      <c r="AI4" s="25">
        <v>1.45783887468073</v>
      </c>
      <c r="AJ4" s="25">
        <v>0.306780993821401</v>
      </c>
      <c r="AK4" s="25">
        <v>1.5893598361324801</v>
      </c>
      <c r="AL4" s="25">
        <v>0.31691259625984303</v>
      </c>
      <c r="AM4" s="25">
        <v>3.4052074571241597E-2</v>
      </c>
      <c r="AN4" s="25">
        <v>92.405822179866107</v>
      </c>
      <c r="AO4" s="25">
        <v>7.9543333114972503</v>
      </c>
      <c r="AP4" s="25">
        <v>0.16892473886731299</v>
      </c>
      <c r="AQ4" s="25">
        <v>32.924458342423002</v>
      </c>
      <c r="AR4" s="25">
        <v>2.8449626275463098</v>
      </c>
      <c r="AS4" s="25">
        <v>5.1288182210464398E-2</v>
      </c>
      <c r="AT4" s="25">
        <v>413.069988897364</v>
      </c>
      <c r="AU4" s="25">
        <v>34.045756940620599</v>
      </c>
      <c r="AV4" s="25">
        <v>0</v>
      </c>
      <c r="AW4" s="25">
        <v>151.54920897172499</v>
      </c>
      <c r="AX4" s="25">
        <v>11.498078774588301</v>
      </c>
      <c r="AY4" s="25">
        <v>0</v>
      </c>
      <c r="AZ4" s="25">
        <v>687.20090921664598</v>
      </c>
      <c r="BA4" s="25">
        <v>48.315055855945602</v>
      </c>
      <c r="BB4" s="25">
        <v>0.37526838012141001</v>
      </c>
      <c r="BC4" s="25">
        <v>130.55653536680299</v>
      </c>
      <c r="BD4" s="25">
        <v>9.09254609868111</v>
      </c>
      <c r="BE4" s="25">
        <v>0</v>
      </c>
      <c r="BF4" s="25">
        <v>1020.54082937715</v>
      </c>
      <c r="BG4" s="25">
        <v>62.813472180253399</v>
      </c>
      <c r="BH4" s="25">
        <v>0.30832027638748899</v>
      </c>
      <c r="BI4" s="25">
        <v>210.202428888924</v>
      </c>
      <c r="BJ4" s="25">
        <v>12.8339208730217</v>
      </c>
      <c r="BK4" s="25">
        <v>0</v>
      </c>
      <c r="BL4" s="25">
        <v>10016.518922729199</v>
      </c>
      <c r="BM4" s="25">
        <v>324.31656026068799</v>
      </c>
      <c r="BN4" s="25">
        <v>0.23553324861296199</v>
      </c>
      <c r="BO4" s="25">
        <v>435.688746334239</v>
      </c>
      <c r="BP4" s="25">
        <v>33.919621428892498</v>
      </c>
      <c r="BQ4" s="25">
        <v>4.7413534073594103E-2</v>
      </c>
      <c r="BR4" s="25">
        <v>422.51270577040202</v>
      </c>
      <c r="BS4" s="25">
        <v>28.050855723070999</v>
      </c>
      <c r="BT4" s="16">
        <v>6.4654697416462098E-2</v>
      </c>
      <c r="BW4" s="3" t="s">
        <v>1</v>
      </c>
      <c r="BX4" s="4">
        <f>AVERAGE(D$4:D$43)</f>
        <v>915.36660957402694</v>
      </c>
      <c r="BY4" s="4">
        <f>AVERAGE(F4:F43)</f>
        <v>57.363950952804281</v>
      </c>
      <c r="BZ4" s="4">
        <f>MEDIAN(F4:F43)</f>
        <v>54.14430154733175</v>
      </c>
      <c r="CA4" s="85">
        <f>BX4/BY4</f>
        <v>15.95717509637956</v>
      </c>
      <c r="CB4" s="20">
        <v>727.37006190224474</v>
      </c>
      <c r="CC4" s="4">
        <v>109.79475814649329</v>
      </c>
      <c r="CD4" s="87">
        <f>CB4/CC4</f>
        <v>6.6248159218289242</v>
      </c>
      <c r="CE4" s="81">
        <v>167.5101384151144</v>
      </c>
      <c r="CF4" s="67">
        <v>109.72524411581661</v>
      </c>
      <c r="CG4" s="5">
        <f>STDEV(BY4,CF4)</f>
        <v>37.025025467262843</v>
      </c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</row>
    <row r="5" spans="2:118" ht="18" x14ac:dyDescent="0.25">
      <c r="B5" s="14" t="s">
        <v>134</v>
      </c>
      <c r="C5" s="25">
        <v>14.317</v>
      </c>
      <c r="D5" s="25">
        <v>1400.6578521797701</v>
      </c>
      <c r="E5" s="25">
        <v>685.83525369550796</v>
      </c>
      <c r="F5" s="25">
        <v>57.065100511307897</v>
      </c>
      <c r="G5" s="25">
        <v>14.0530782743893</v>
      </c>
      <c r="H5" s="25">
        <v>5.9859047701980197</v>
      </c>
      <c r="I5" s="25">
        <v>3.2754479297124899</v>
      </c>
      <c r="J5" s="25">
        <v>11.025028657514801</v>
      </c>
      <c r="K5" s="25">
        <v>5.30532026592092</v>
      </c>
      <c r="L5" s="25">
        <v>6.9128533137142103</v>
      </c>
      <c r="M5" s="25">
        <v>246.97166598515301</v>
      </c>
      <c r="N5" s="25">
        <v>102.816405130898</v>
      </c>
      <c r="O5" s="25">
        <v>44.443173110409099</v>
      </c>
      <c r="P5" s="25">
        <v>531778.68818242603</v>
      </c>
      <c r="Q5" s="25">
        <v>19275.677187110301</v>
      </c>
      <c r="R5" s="25">
        <v>9.8062367113571206E-2</v>
      </c>
      <c r="S5" s="25">
        <v>5.57555218813489</v>
      </c>
      <c r="T5" s="25">
        <v>4.1649713218821898</v>
      </c>
      <c r="U5" s="25">
        <v>0.32487309052836499</v>
      </c>
      <c r="V5" s="25">
        <v>35.760068533030903</v>
      </c>
      <c r="W5" s="25">
        <v>27.1392787867956</v>
      </c>
      <c r="X5" s="25">
        <v>4.1192179383874698E-2</v>
      </c>
      <c r="Y5" s="25">
        <v>254.449855474565</v>
      </c>
      <c r="Z5" s="25">
        <v>69.862891480549294</v>
      </c>
      <c r="AA5" s="25">
        <v>5.0721369833549697E-2</v>
      </c>
      <c r="AB5" s="25">
        <v>12.6726306786764</v>
      </c>
      <c r="AC5" s="25">
        <v>9.0841173835960607</v>
      </c>
      <c r="AD5" s="25">
        <v>3.0979020503034499E-2</v>
      </c>
      <c r="AE5" s="25">
        <v>47.564428831030199</v>
      </c>
      <c r="AF5" s="25">
        <v>34.506983794633101</v>
      </c>
      <c r="AG5" s="25">
        <v>0.34499148154785497</v>
      </c>
      <c r="AH5" s="25">
        <v>23.348533010674601</v>
      </c>
      <c r="AI5" s="25">
        <v>8.4819572544008306</v>
      </c>
      <c r="AJ5" s="25">
        <v>0.215912536187128</v>
      </c>
      <c r="AK5" s="25">
        <v>2.5543993146489798</v>
      </c>
      <c r="AL5" s="25">
        <v>0.54313441080362701</v>
      </c>
      <c r="AM5" s="25">
        <v>6.7502692939622702E-2</v>
      </c>
      <c r="AN5" s="25">
        <v>109.97908632091401</v>
      </c>
      <c r="AO5" s="25">
        <v>13.2259590789863</v>
      </c>
      <c r="AP5" s="25">
        <v>0.15381495944008999</v>
      </c>
      <c r="AQ5" s="25">
        <v>39.7189449601658</v>
      </c>
      <c r="AR5" s="25">
        <v>3.69996369052105</v>
      </c>
      <c r="AS5" s="25">
        <v>4.6685033514146497E-2</v>
      </c>
      <c r="AT5" s="25">
        <v>490.422115529964</v>
      </c>
      <c r="AU5" s="25">
        <v>43.5067729762021</v>
      </c>
      <c r="AV5" s="25">
        <v>0.35816049267977401</v>
      </c>
      <c r="AW5" s="25">
        <v>178.41654960305499</v>
      </c>
      <c r="AX5" s="25">
        <v>12.0825455356715</v>
      </c>
      <c r="AY5" s="25">
        <v>3.6489783053378903E-2</v>
      </c>
      <c r="AZ5" s="25">
        <v>857.04277308735095</v>
      </c>
      <c r="BA5" s="25">
        <v>56.228356767446499</v>
      </c>
      <c r="BB5" s="25">
        <v>0.154492738186636</v>
      </c>
      <c r="BC5" s="25">
        <v>164.83177772096499</v>
      </c>
      <c r="BD5" s="25">
        <v>10.108138466673401</v>
      </c>
      <c r="BE5" s="25">
        <v>3.5634525683347101E-2</v>
      </c>
      <c r="BF5" s="25">
        <v>1333.7604191717701</v>
      </c>
      <c r="BG5" s="25">
        <v>85.696032660943899</v>
      </c>
      <c r="BH5" s="25">
        <v>0</v>
      </c>
      <c r="BI5" s="25">
        <v>274.42800849695601</v>
      </c>
      <c r="BJ5" s="25">
        <v>16.949473881983302</v>
      </c>
      <c r="BK5" s="25">
        <v>6.4238690905713297E-2</v>
      </c>
      <c r="BL5" s="25">
        <v>10496.6901685337</v>
      </c>
      <c r="BM5" s="25">
        <v>338.38215296025299</v>
      </c>
      <c r="BN5" s="25">
        <v>0.279228823301298</v>
      </c>
      <c r="BO5" s="25">
        <v>288.75112168946799</v>
      </c>
      <c r="BP5" s="25">
        <v>13.6869059155885</v>
      </c>
      <c r="BQ5" s="25">
        <v>6.06588172199891E-2</v>
      </c>
      <c r="BR5" s="25">
        <v>341.56735670480299</v>
      </c>
      <c r="BS5" s="25">
        <v>17.511342746024098</v>
      </c>
      <c r="BT5" s="16">
        <v>7.1613653184416398E-2</v>
      </c>
      <c r="BW5" s="3" t="s">
        <v>2</v>
      </c>
      <c r="BX5" s="4">
        <f>AVERAGE(G$4:G$43)</f>
        <v>61.313049657829062</v>
      </c>
      <c r="BY5" s="6">
        <f>AVERAGE(I4:I43)</f>
        <v>2.5673920483707882</v>
      </c>
      <c r="BZ5" s="4">
        <f>MEDIAN(I4:I43)</f>
        <v>2.4793261722757451</v>
      </c>
      <c r="CA5" s="85">
        <f t="shared" ref="CA5:CA26" si="0">BX5/BY5</f>
        <v>23.881451879052523</v>
      </c>
      <c r="CB5" s="20">
        <v>520.65000044266662</v>
      </c>
      <c r="CC5" s="4">
        <v>5.420364111500235</v>
      </c>
      <c r="CD5" s="88">
        <f t="shared" ref="CD5:CD26" si="1">CB5/CC5</f>
        <v>96.054432826388563</v>
      </c>
      <c r="CE5" s="81">
        <v>39.845429760759735</v>
      </c>
      <c r="CF5" s="67">
        <v>4.9771904320275029</v>
      </c>
      <c r="CG5" s="5">
        <f>STDEV(BY5,CF5)</f>
        <v>1.7039847783760447</v>
      </c>
    </row>
    <row r="6" spans="2:118" ht="18" x14ac:dyDescent="0.25">
      <c r="B6" s="14" t="s">
        <v>135</v>
      </c>
      <c r="C6" s="25">
        <v>32.134999999999998</v>
      </c>
      <c r="D6" s="25">
        <v>3326.4897612725699</v>
      </c>
      <c r="E6" s="25">
        <v>834.23528839105597</v>
      </c>
      <c r="F6" s="25">
        <v>53.006961475002001</v>
      </c>
      <c r="G6" s="25">
        <v>14.088085252038701</v>
      </c>
      <c r="H6" s="25">
        <v>3.3021686198803901</v>
      </c>
      <c r="I6" s="25">
        <v>3.1794109963119901</v>
      </c>
      <c r="J6" s="25">
        <v>4.9933791095703901</v>
      </c>
      <c r="K6" s="25">
        <v>4.0953895328691399</v>
      </c>
      <c r="L6" s="25">
        <v>8.0905671753952095</v>
      </c>
      <c r="M6" s="25">
        <v>50.558837887019997</v>
      </c>
      <c r="N6" s="25">
        <v>31.030989120033901</v>
      </c>
      <c r="O6" s="25">
        <v>51.922434977532397</v>
      </c>
      <c r="P6" s="25">
        <v>477248.56342875602</v>
      </c>
      <c r="Q6" s="25">
        <v>19377.304459184899</v>
      </c>
      <c r="R6" s="25">
        <v>0.105800109722838</v>
      </c>
      <c r="S6" s="25">
        <v>9.9330387594194894E-2</v>
      </c>
      <c r="T6" s="25">
        <v>0.21436766748026501</v>
      </c>
      <c r="U6" s="25">
        <v>0.68959539509942402</v>
      </c>
      <c r="V6" s="25">
        <v>79.345389116867295</v>
      </c>
      <c r="W6" s="25">
        <v>25.753535624888599</v>
      </c>
      <c r="X6" s="25">
        <v>2.0418644362462299E-2</v>
      </c>
      <c r="Y6" s="25">
        <v>230.443346034581</v>
      </c>
      <c r="Z6" s="25">
        <v>64.911828422752905</v>
      </c>
      <c r="AA6" s="25">
        <v>4.4164821053190702E-2</v>
      </c>
      <c r="AB6" s="25">
        <v>26.559570427718</v>
      </c>
      <c r="AC6" s="25">
        <v>8.8759698941309093</v>
      </c>
      <c r="AD6" s="25">
        <v>2.3969719471972101E-2</v>
      </c>
      <c r="AE6" s="25">
        <v>117.163759400149</v>
      </c>
      <c r="AF6" s="25">
        <v>37.738712057466699</v>
      </c>
      <c r="AG6" s="25">
        <v>0.327524880038431</v>
      </c>
      <c r="AH6" s="25">
        <v>32.610480524576197</v>
      </c>
      <c r="AI6" s="25">
        <v>8.8647859780552505</v>
      </c>
      <c r="AJ6" s="25">
        <v>0.20347517263710699</v>
      </c>
      <c r="AK6" s="25">
        <v>1.1809805726299101</v>
      </c>
      <c r="AL6" s="25">
        <v>0.27775061083467201</v>
      </c>
      <c r="AM6" s="25">
        <v>4.70225915962076E-2</v>
      </c>
      <c r="AN6" s="25">
        <v>74.951866197424295</v>
      </c>
      <c r="AO6" s="25">
        <v>9.8824592011322494</v>
      </c>
      <c r="AP6" s="25">
        <v>0.202105476640249</v>
      </c>
      <c r="AQ6" s="25">
        <v>19.7489251978221</v>
      </c>
      <c r="AR6" s="25">
        <v>1.49521888477961</v>
      </c>
      <c r="AS6" s="25">
        <v>5.0403459214403798E-2</v>
      </c>
      <c r="AT6" s="25">
        <v>204.01691221338899</v>
      </c>
      <c r="AU6" s="25">
        <v>10.0416338679291</v>
      </c>
      <c r="AV6" s="25">
        <v>0</v>
      </c>
      <c r="AW6" s="25">
        <v>72.415629761788693</v>
      </c>
      <c r="AX6" s="25">
        <v>3.6211475308811001</v>
      </c>
      <c r="AY6" s="25">
        <v>0</v>
      </c>
      <c r="AZ6" s="25">
        <v>341.833659544255</v>
      </c>
      <c r="BA6" s="25">
        <v>17.714483163681599</v>
      </c>
      <c r="BB6" s="25">
        <v>0.118792841066478</v>
      </c>
      <c r="BC6" s="25">
        <v>66.259962331671105</v>
      </c>
      <c r="BD6" s="25">
        <v>3.32415868792109</v>
      </c>
      <c r="BE6" s="25">
        <v>3.8496714027708198E-2</v>
      </c>
      <c r="BF6" s="25">
        <v>574.40814815194301</v>
      </c>
      <c r="BG6" s="25">
        <v>24.900510285551199</v>
      </c>
      <c r="BH6" s="25">
        <v>0.24934172229816401</v>
      </c>
      <c r="BI6" s="25">
        <v>123.585732457438</v>
      </c>
      <c r="BJ6" s="25">
        <v>5.5663392407752701</v>
      </c>
      <c r="BK6" s="25">
        <v>5.7022605489669601E-2</v>
      </c>
      <c r="BL6" s="25">
        <v>10942.611561883699</v>
      </c>
      <c r="BM6" s="25">
        <v>324.38837978136399</v>
      </c>
      <c r="BN6" s="25">
        <v>0.13566452299527301</v>
      </c>
      <c r="BO6" s="25">
        <v>174.911523334663</v>
      </c>
      <c r="BP6" s="25">
        <v>14.466871510112499</v>
      </c>
      <c r="BQ6" s="25">
        <v>7.9712753931516597E-2</v>
      </c>
      <c r="BR6" s="25">
        <v>179.92871126110299</v>
      </c>
      <c r="BS6" s="25">
        <v>20.0982038751911</v>
      </c>
      <c r="BT6" s="16">
        <v>4.52340020186053E-2</v>
      </c>
      <c r="BW6" s="3" t="s">
        <v>3</v>
      </c>
      <c r="BX6" s="4">
        <f>AVERAGE(J$4:J$43)</f>
        <v>32.734386506864027</v>
      </c>
      <c r="BY6" s="4">
        <f>AVERAGE(L$4:L$43)</f>
        <v>6.7725494220563647</v>
      </c>
      <c r="BZ6" s="4">
        <f>MEDIAN(L$4:L$43)</f>
        <v>6.7542453427328297</v>
      </c>
      <c r="CA6" s="85">
        <f t="shared" si="0"/>
        <v>4.8333920458752164</v>
      </c>
      <c r="CB6" s="20">
        <v>490.39425706297175</v>
      </c>
      <c r="CC6" s="4">
        <v>15.033741364065669</v>
      </c>
      <c r="CD6" s="88">
        <f t="shared" si="1"/>
        <v>32.619575206683706</v>
      </c>
      <c r="CE6" s="81">
        <v>36.139622743106628</v>
      </c>
      <c r="CF6" s="67">
        <v>14.341660622713775</v>
      </c>
      <c r="CG6" s="5">
        <f>STDEV(BY6,CF6)</f>
        <v>5.3521698575399048</v>
      </c>
    </row>
    <row r="7" spans="2:118" ht="18" x14ac:dyDescent="0.25">
      <c r="B7" s="14" t="s">
        <v>136</v>
      </c>
      <c r="C7" s="25">
        <v>34.710999999999999</v>
      </c>
      <c r="D7" s="25">
        <v>389.23987544192198</v>
      </c>
      <c r="E7" s="25">
        <v>87.403137934919698</v>
      </c>
      <c r="F7" s="25">
        <v>59.0934675832954</v>
      </c>
      <c r="G7" s="25">
        <v>2.09851801584283</v>
      </c>
      <c r="H7" s="25">
        <v>2.1760010961274001</v>
      </c>
      <c r="I7" s="25">
        <v>2.5987608619903999</v>
      </c>
      <c r="J7" s="25">
        <v>-2.2701075968678799</v>
      </c>
      <c r="K7" s="25">
        <v>9.8914898505114603</v>
      </c>
      <c r="L7" s="25">
        <v>7.2540011747633804</v>
      </c>
      <c r="M7" s="25">
        <v>29.870923062123101</v>
      </c>
      <c r="N7" s="25">
        <v>35.918531561295197</v>
      </c>
      <c r="O7" s="25">
        <v>49.566329232439401</v>
      </c>
      <c r="P7" s="25">
        <v>467547.64252936799</v>
      </c>
      <c r="Q7" s="25">
        <v>21636.531847186201</v>
      </c>
      <c r="R7" s="25">
        <v>0</v>
      </c>
      <c r="S7" s="25">
        <v>-0.12408026875894899</v>
      </c>
      <c r="T7" s="25">
        <v>3.42612772354558E-2</v>
      </c>
      <c r="U7" s="25">
        <v>0</v>
      </c>
      <c r="V7" s="25">
        <v>1.32270150577422</v>
      </c>
      <c r="W7" s="25">
        <v>1.045918148395</v>
      </c>
      <c r="X7" s="25">
        <v>1.98533005010957E-2</v>
      </c>
      <c r="Y7" s="25">
        <v>28.354404953925499</v>
      </c>
      <c r="Z7" s="25">
        <v>2.8135791655094202</v>
      </c>
      <c r="AA7" s="25">
        <v>3.8714196899440202E-2</v>
      </c>
      <c r="AB7" s="25">
        <v>1.4726197190747301</v>
      </c>
      <c r="AC7" s="25">
        <v>0.89110421182376598</v>
      </c>
      <c r="AD7" s="25">
        <v>2.3323993156451901E-2</v>
      </c>
      <c r="AE7" s="25">
        <v>4.2971510427112802</v>
      </c>
      <c r="AF7" s="25">
        <v>2.4930985638329899</v>
      </c>
      <c r="AG7" s="25">
        <v>0.27736101172655098</v>
      </c>
      <c r="AH7" s="25">
        <v>5.2078194655579102</v>
      </c>
      <c r="AI7" s="25">
        <v>1.1381887057653</v>
      </c>
      <c r="AJ7" s="25">
        <v>0.16292671537141501</v>
      </c>
      <c r="AK7" s="25">
        <v>0.13125483848613401</v>
      </c>
      <c r="AL7" s="25">
        <v>6.67902840698959E-2</v>
      </c>
      <c r="AM7" s="25">
        <v>4.5749032572234699E-2</v>
      </c>
      <c r="AN7" s="25">
        <v>25.3842557187022</v>
      </c>
      <c r="AO7" s="25">
        <v>2.4813011978319501</v>
      </c>
      <c r="AP7" s="25">
        <v>0.19675052251406899</v>
      </c>
      <c r="AQ7" s="25">
        <v>10.5506702671049</v>
      </c>
      <c r="AR7" s="25">
        <v>1.0198775341036099</v>
      </c>
      <c r="AS7" s="25">
        <v>3.4890882613647499E-2</v>
      </c>
      <c r="AT7" s="25">
        <v>140.322996796284</v>
      </c>
      <c r="AU7" s="25">
        <v>9.7899347098276994</v>
      </c>
      <c r="AV7" s="25">
        <v>0.15514836907124099</v>
      </c>
      <c r="AW7" s="25">
        <v>56.705109382884103</v>
      </c>
      <c r="AX7" s="25">
        <v>3.4363525222294902</v>
      </c>
      <c r="AY7" s="25">
        <v>5.3855738086081698E-2</v>
      </c>
      <c r="AZ7" s="25">
        <v>287.42040787834497</v>
      </c>
      <c r="BA7" s="25">
        <v>13.855159830864199</v>
      </c>
      <c r="BB7" s="25">
        <v>0</v>
      </c>
      <c r="BC7" s="25">
        <v>58.066191057629403</v>
      </c>
      <c r="BD7" s="25">
        <v>3.4306246728068399</v>
      </c>
      <c r="BE7" s="25">
        <v>3.7453802443182901E-2</v>
      </c>
      <c r="BF7" s="25">
        <v>523.97821950270895</v>
      </c>
      <c r="BG7" s="25">
        <v>21.6348681334837</v>
      </c>
      <c r="BH7" s="25">
        <v>0.17269704435049901</v>
      </c>
      <c r="BI7" s="25">
        <v>115.247462120039</v>
      </c>
      <c r="BJ7" s="25">
        <v>6.0916769601030598</v>
      </c>
      <c r="BK7" s="25">
        <v>0</v>
      </c>
      <c r="BL7" s="25">
        <v>13746.383014762199</v>
      </c>
      <c r="BM7" s="25">
        <v>663.85579139285505</v>
      </c>
      <c r="BN7" s="25">
        <v>0.13204567215782001</v>
      </c>
      <c r="BO7" s="25">
        <v>141.13711459439901</v>
      </c>
      <c r="BP7" s="25">
        <v>9.65288203906616</v>
      </c>
      <c r="BQ7" s="25">
        <v>6.3772985637711596E-2</v>
      </c>
      <c r="BR7" s="25">
        <v>271.23121878713101</v>
      </c>
      <c r="BS7" s="25">
        <v>13.1007208311905</v>
      </c>
      <c r="BT7" s="16">
        <v>4.3993199351667303E-2</v>
      </c>
      <c r="BW7" s="3" t="s">
        <v>4</v>
      </c>
      <c r="BX7" s="4">
        <f>AVERAGE(M4:M43)</f>
        <v>388.83361529430067</v>
      </c>
      <c r="BY7" s="4">
        <f>AVERAGE(O$4:O$43)</f>
        <v>38.494875743541598</v>
      </c>
      <c r="BZ7" s="4">
        <f>MEDIAN(O$4:O$43)</f>
        <v>44.652186198550197</v>
      </c>
      <c r="CA7" s="85">
        <f t="shared" si="0"/>
        <v>10.100918830983275</v>
      </c>
      <c r="CB7" s="20">
        <v>338.0213149604096</v>
      </c>
      <c r="CC7" s="4">
        <v>76.950874492841606</v>
      </c>
      <c r="CD7" s="88">
        <f t="shared" si="1"/>
        <v>4.3926897152007571</v>
      </c>
      <c r="CE7" s="81">
        <v>47.691478075143927</v>
      </c>
      <c r="CF7" s="67">
        <v>68.018230144130868</v>
      </c>
      <c r="CG7" s="5">
        <f>STDEV(BY7,CF7)</f>
        <v>20.876164100030365</v>
      </c>
    </row>
    <row r="8" spans="2:118" ht="18" x14ac:dyDescent="0.25">
      <c r="B8" s="14" t="s">
        <v>137</v>
      </c>
      <c r="C8" s="25">
        <v>24.347000000000001</v>
      </c>
      <c r="D8" s="25">
        <v>563.42486677949</v>
      </c>
      <c r="E8" s="25">
        <v>58.504178903082398</v>
      </c>
      <c r="F8" s="25">
        <v>52.365573097059503</v>
      </c>
      <c r="G8" s="25">
        <v>2.3441729400700999</v>
      </c>
      <c r="H8" s="25">
        <v>2.0399904663285802</v>
      </c>
      <c r="I8" s="25">
        <v>2.8431217207791399</v>
      </c>
      <c r="J8" s="25">
        <v>-0.45272617808239501</v>
      </c>
      <c r="K8" s="25">
        <v>3.0871925854528901</v>
      </c>
      <c r="L8" s="25">
        <v>6.0389067592356804</v>
      </c>
      <c r="M8" s="25">
        <v>-16.7061355451964</v>
      </c>
      <c r="N8" s="25">
        <v>23.967219092472099</v>
      </c>
      <c r="O8" s="25">
        <v>39.606001570970101</v>
      </c>
      <c r="P8" s="25">
        <v>514512.86368069198</v>
      </c>
      <c r="Q8" s="25">
        <v>15266.3300093465</v>
      </c>
      <c r="R8" s="25">
        <v>0.15810409229101599</v>
      </c>
      <c r="S8" s="25">
        <v>-7.5212358894603204E-2</v>
      </c>
      <c r="T8" s="25">
        <v>5.0188248311792399E-3</v>
      </c>
      <c r="U8" s="25">
        <v>0</v>
      </c>
      <c r="V8" s="25">
        <v>1.56315422840143E-2</v>
      </c>
      <c r="W8" s="25">
        <v>2.1965782791144799E-2</v>
      </c>
      <c r="X8" s="25">
        <v>3.8935435650520697E-2</v>
      </c>
      <c r="Y8" s="25">
        <v>118.598696713179</v>
      </c>
      <c r="Z8" s="25">
        <v>13.131411510596701</v>
      </c>
      <c r="AA8" s="25">
        <v>3.0359732314775598E-2</v>
      </c>
      <c r="AB8" s="25">
        <v>0.202191576840065</v>
      </c>
      <c r="AC8" s="25">
        <v>6.2639211473108594E-2</v>
      </c>
      <c r="AD8" s="25">
        <v>3.54372771412177E-2</v>
      </c>
      <c r="AE8" s="25">
        <v>5.2053030487527003</v>
      </c>
      <c r="AF8" s="25">
        <v>0.94053411041016399</v>
      </c>
      <c r="AG8" s="25">
        <v>0.39424213602616598</v>
      </c>
      <c r="AH8" s="25">
        <v>18.239868776699101</v>
      </c>
      <c r="AI8" s="25">
        <v>2.1239495233427501</v>
      </c>
      <c r="AJ8" s="25">
        <v>0.227686979506701</v>
      </c>
      <c r="AK8" s="25">
        <v>0.109462020654178</v>
      </c>
      <c r="AL8" s="25">
        <v>6.64492700816013E-2</v>
      </c>
      <c r="AM8" s="25">
        <v>6.3859726063597896E-2</v>
      </c>
      <c r="AN8" s="25">
        <v>159.318672114929</v>
      </c>
      <c r="AO8" s="25">
        <v>12.1813851614474</v>
      </c>
      <c r="AP8" s="25">
        <v>0.145518274585861</v>
      </c>
      <c r="AQ8" s="25">
        <v>64.4094241753848</v>
      </c>
      <c r="AR8" s="25">
        <v>5.1617950927508698</v>
      </c>
      <c r="AS8" s="25">
        <v>3.1391734524986101E-2</v>
      </c>
      <c r="AT8" s="25">
        <v>826.22551905413604</v>
      </c>
      <c r="AU8" s="25">
        <v>59.718525233009302</v>
      </c>
      <c r="AV8" s="25">
        <v>0.139561062139577</v>
      </c>
      <c r="AW8" s="25">
        <v>305.42917910962302</v>
      </c>
      <c r="AX8" s="25">
        <v>21.8061654190195</v>
      </c>
      <c r="AY8" s="25">
        <v>3.4479834241767697E-2</v>
      </c>
      <c r="AZ8" s="25">
        <v>1415.7390095558501</v>
      </c>
      <c r="BA8" s="25">
        <v>99.172302314858399</v>
      </c>
      <c r="BB8" s="25">
        <v>0.14622761909867499</v>
      </c>
      <c r="BC8" s="25">
        <v>266.62233212484801</v>
      </c>
      <c r="BD8" s="25">
        <v>18.4480522445335</v>
      </c>
      <c r="BE8" s="25">
        <v>4.7379047366245902E-2</v>
      </c>
      <c r="BF8" s="25">
        <v>2161.5250588621202</v>
      </c>
      <c r="BG8" s="25">
        <v>145.49446568018101</v>
      </c>
      <c r="BH8" s="25">
        <v>0.4047196081594</v>
      </c>
      <c r="BI8" s="25">
        <v>410.73752608989798</v>
      </c>
      <c r="BJ8" s="25">
        <v>27.923614829405501</v>
      </c>
      <c r="BK8" s="25">
        <v>8.61542360936043E-2</v>
      </c>
      <c r="BL8" s="25">
        <v>15969.902804580501</v>
      </c>
      <c r="BM8" s="25">
        <v>475.746296966888</v>
      </c>
      <c r="BN8" s="25">
        <v>0</v>
      </c>
      <c r="BO8" s="25">
        <v>2083.2563149236298</v>
      </c>
      <c r="BP8" s="25">
        <v>273.42547270447602</v>
      </c>
      <c r="BQ8" s="25">
        <v>5.7407006979011202E-2</v>
      </c>
      <c r="BR8" s="25">
        <v>3308.4171596922502</v>
      </c>
      <c r="BS8" s="25">
        <v>336.50663641527399</v>
      </c>
      <c r="BT8" s="16">
        <v>3.9583751984910202E-2</v>
      </c>
      <c r="BW8" s="3" t="s">
        <v>5</v>
      </c>
      <c r="BX8" s="4">
        <f>AVERAGE(P$4:P$43)</f>
        <v>492580.45119353198</v>
      </c>
      <c r="BY8" s="4">
        <f>AVERAGE(R$4:R$43)</f>
        <v>5.8175995769921315E-2</v>
      </c>
      <c r="BZ8" s="4">
        <f>MEDIAN(R$4:R$43)</f>
        <v>1.1575670803419849E-2</v>
      </c>
      <c r="CA8" s="85">
        <f t="shared" si="0"/>
        <v>8467073.8278657943</v>
      </c>
      <c r="CB8" s="20">
        <v>462.29904845635451</v>
      </c>
      <c r="CC8" s="4">
        <v>0.24971565923406411</v>
      </c>
      <c r="CD8" s="88">
        <f t="shared" si="1"/>
        <v>1851.3017961081537</v>
      </c>
      <c r="CE8" s="81">
        <v>36.142979360237909</v>
      </c>
      <c r="CF8" s="67">
        <v>0.22880454491482083</v>
      </c>
      <c r="CG8" s="5">
        <f>STDEV(BY8,CF8)</f>
        <v>0.12065260416438051</v>
      </c>
    </row>
    <row r="9" spans="2:118" ht="18" x14ac:dyDescent="0.25">
      <c r="B9" s="14" t="s">
        <v>138</v>
      </c>
      <c r="C9" s="25">
        <v>24.527999999999999</v>
      </c>
      <c r="D9" s="25">
        <v>167.71780595478501</v>
      </c>
      <c r="E9" s="25">
        <v>34.575622253025202</v>
      </c>
      <c r="F9" s="25">
        <v>43.269994116371699</v>
      </c>
      <c r="G9" s="25">
        <v>9.5108258173076106</v>
      </c>
      <c r="H9" s="25">
        <v>3.4306341245901502</v>
      </c>
      <c r="I9" s="25">
        <v>2.1301529893882298</v>
      </c>
      <c r="J9" s="25">
        <v>9.7025461085446096</v>
      </c>
      <c r="K9" s="25">
        <v>4.6398761616449598</v>
      </c>
      <c r="L9" s="25">
        <v>6.4946891488751497</v>
      </c>
      <c r="M9" s="25">
        <v>19.576286412864501</v>
      </c>
      <c r="N9" s="25">
        <v>33.080815998387699</v>
      </c>
      <c r="O9" s="25">
        <v>41.6626406638673</v>
      </c>
      <c r="P9" s="25">
        <v>497325.15054626</v>
      </c>
      <c r="Q9" s="25">
        <v>21818.771022828001</v>
      </c>
      <c r="R9" s="25">
        <v>0</v>
      </c>
      <c r="S9" s="25">
        <v>0.71407125351646195</v>
      </c>
      <c r="T9" s="25">
        <v>0.91795221879176403</v>
      </c>
      <c r="U9" s="25">
        <v>0.386542984076717</v>
      </c>
      <c r="V9" s="25">
        <v>0.10764330630919999</v>
      </c>
      <c r="W9" s="25">
        <v>8.6803307520206194E-2</v>
      </c>
      <c r="X9" s="25">
        <v>3.8379945268244599E-2</v>
      </c>
      <c r="Y9" s="25">
        <v>0.68729104978158795</v>
      </c>
      <c r="Z9" s="25">
        <v>0.28686272163183402</v>
      </c>
      <c r="AA9" s="25">
        <v>4.3550678658075402E-2</v>
      </c>
      <c r="AB9" s="25">
        <v>6.0522521105006798E-2</v>
      </c>
      <c r="AC9" s="25">
        <v>4.1526608573162399E-2</v>
      </c>
      <c r="AD9" s="25">
        <v>1.86142172092029E-2</v>
      </c>
      <c r="AE9" s="25">
        <v>0.81888802531263305</v>
      </c>
      <c r="AF9" s="25">
        <v>0.46629522880927998</v>
      </c>
      <c r="AG9" s="25">
        <v>0.21635571725972799</v>
      </c>
      <c r="AH9" s="25">
        <v>2.9279288402082302</v>
      </c>
      <c r="AI9" s="25">
        <v>0.56467969966484799</v>
      </c>
      <c r="AJ9" s="25">
        <v>0.182036832165415</v>
      </c>
      <c r="AK9" s="25">
        <v>0.18323360342919501</v>
      </c>
      <c r="AL9" s="25">
        <v>0.103270182448001</v>
      </c>
      <c r="AM9" s="25">
        <v>3.6500588456113099E-2</v>
      </c>
      <c r="AN9" s="25">
        <v>18.636654801513799</v>
      </c>
      <c r="AO9" s="25">
        <v>2.0366035331485799</v>
      </c>
      <c r="AP9" s="25">
        <v>0.34611559376145201</v>
      </c>
      <c r="AQ9" s="25">
        <v>4.54358360422213</v>
      </c>
      <c r="AR9" s="25">
        <v>0.57941856709783801</v>
      </c>
      <c r="AS9" s="25">
        <v>4.76156696115222E-2</v>
      </c>
      <c r="AT9" s="25">
        <v>30.172138213812001</v>
      </c>
      <c r="AU9" s="25">
        <v>5.1509593489705496</v>
      </c>
      <c r="AV9" s="25">
        <v>0</v>
      </c>
      <c r="AW9" s="25">
        <v>6.1878013362145499</v>
      </c>
      <c r="AX9" s="25">
        <v>1.2915444102095399</v>
      </c>
      <c r="AY9" s="25">
        <v>3.05622960894474E-2</v>
      </c>
      <c r="AZ9" s="25">
        <v>20.6653511119498</v>
      </c>
      <c r="BA9" s="25">
        <v>5.9639834736431601</v>
      </c>
      <c r="BB9" s="25">
        <v>9.2264975037947006E-2</v>
      </c>
      <c r="BC9" s="25">
        <v>3.4013282981805602</v>
      </c>
      <c r="BD9" s="25">
        <v>1.06823765332162</v>
      </c>
      <c r="BE9" s="25">
        <v>4.20212673998158E-2</v>
      </c>
      <c r="BF9" s="25">
        <v>32.4082236270688</v>
      </c>
      <c r="BG9" s="25">
        <v>11.4780891352932</v>
      </c>
      <c r="BH9" s="25">
        <v>0.137864443772406</v>
      </c>
      <c r="BI9" s="25">
        <v>5.6395866426142502</v>
      </c>
      <c r="BJ9" s="25">
        <v>1.7936493106401501</v>
      </c>
      <c r="BK9" s="25">
        <v>7.6419843705816504E-2</v>
      </c>
      <c r="BL9" s="25">
        <v>17049.242150497099</v>
      </c>
      <c r="BM9" s="25">
        <v>796.34439092530704</v>
      </c>
      <c r="BN9" s="25">
        <v>0.105472578784562</v>
      </c>
      <c r="BO9" s="25">
        <v>47.538524559368199</v>
      </c>
      <c r="BP9" s="25">
        <v>8.5645299676638693</v>
      </c>
      <c r="BQ9" s="25">
        <v>3.6220617172772702E-2</v>
      </c>
      <c r="BR9" s="25">
        <v>396.47979043177401</v>
      </c>
      <c r="BS9" s="25">
        <v>25.8177442617034</v>
      </c>
      <c r="BT9" s="16">
        <v>8.3349461556165502E-2</v>
      </c>
      <c r="BW9" s="3" t="s">
        <v>6</v>
      </c>
      <c r="BX9" s="4">
        <f>AVERAGE(S$4:S$43)</f>
        <v>3.5931483491935223</v>
      </c>
      <c r="BY9" s="4">
        <f>AVERAGE(U$4:U$43)</f>
        <v>0.42943421436545509</v>
      </c>
      <c r="BZ9" s="4">
        <f>MEDIAN(U$4:U$43)</f>
        <v>0.339984203669635</v>
      </c>
      <c r="CA9" s="85">
        <f t="shared" si="0"/>
        <v>8.3671683088942181</v>
      </c>
      <c r="CB9" s="20">
        <v>474.00979771309852</v>
      </c>
      <c r="CC9" s="4">
        <v>0.73906211026005286</v>
      </c>
      <c r="CD9" s="88">
        <f t="shared" si="1"/>
        <v>641.36666070773038</v>
      </c>
      <c r="CE9" s="81">
        <v>36.520353281571289</v>
      </c>
      <c r="CF9" s="67">
        <v>0.70925024528114011</v>
      </c>
      <c r="CG9" s="5">
        <f>STDEV(BY9,CF9)</f>
        <v>0.1978598129451854</v>
      </c>
    </row>
    <row r="10" spans="2:118" ht="18" x14ac:dyDescent="0.25">
      <c r="B10" s="14" t="s">
        <v>139</v>
      </c>
      <c r="C10" s="25">
        <v>23.097999999999999</v>
      </c>
      <c r="D10" s="25">
        <v>286.06096183597299</v>
      </c>
      <c r="E10" s="25">
        <v>85.0644409151368</v>
      </c>
      <c r="F10" s="25">
        <v>54.7871180319461</v>
      </c>
      <c r="G10" s="25">
        <v>13.168493468899101</v>
      </c>
      <c r="H10" s="25">
        <v>5.9168528231558799</v>
      </c>
      <c r="I10" s="25">
        <v>3.2865473097607798</v>
      </c>
      <c r="J10" s="25">
        <v>7.26924516903295</v>
      </c>
      <c r="K10" s="25">
        <v>5.9638659548313697</v>
      </c>
      <c r="L10" s="25">
        <v>7.6499477577150703</v>
      </c>
      <c r="M10" s="25">
        <v>159.792409687348</v>
      </c>
      <c r="N10" s="25">
        <v>85.978110611079401</v>
      </c>
      <c r="O10" s="25">
        <v>44.861199286691303</v>
      </c>
      <c r="P10" s="25">
        <v>486866.14505302801</v>
      </c>
      <c r="Q10" s="25">
        <v>22216.716296586801</v>
      </c>
      <c r="R10" s="25">
        <v>0.14725801254941201</v>
      </c>
      <c r="S10" s="25">
        <v>2.8530509219779101</v>
      </c>
      <c r="T10" s="25">
        <v>1.52203232785405</v>
      </c>
      <c r="U10" s="25">
        <v>0.49632605510320099</v>
      </c>
      <c r="V10" s="25">
        <v>0.36074811849288202</v>
      </c>
      <c r="W10" s="25">
        <v>0.21337158645187099</v>
      </c>
      <c r="X10" s="25">
        <v>2.84864321073925E-2</v>
      </c>
      <c r="Y10" s="25">
        <v>8.9425630959900797</v>
      </c>
      <c r="Z10" s="25">
        <v>2.2678991792680798</v>
      </c>
      <c r="AA10" s="25">
        <v>3.4441499673231797E-2</v>
      </c>
      <c r="AB10" s="25">
        <v>0.14002511045815499</v>
      </c>
      <c r="AC10" s="25">
        <v>7.4397378905226796E-2</v>
      </c>
      <c r="AD10" s="25">
        <v>2.9007150859719999E-2</v>
      </c>
      <c r="AE10" s="25">
        <v>1.95050114201084</v>
      </c>
      <c r="AF10" s="25">
        <v>0.76272465986885596</v>
      </c>
      <c r="AG10" s="25">
        <v>0.32783206157899097</v>
      </c>
      <c r="AH10" s="25">
        <v>3.44362631741771</v>
      </c>
      <c r="AI10" s="25">
        <v>1.2370462187241</v>
      </c>
      <c r="AJ10" s="25">
        <v>0.30929452850921901</v>
      </c>
      <c r="AK10" s="25">
        <v>0.93353952458079903</v>
      </c>
      <c r="AL10" s="25">
        <v>0.30539571409490501</v>
      </c>
      <c r="AM10" s="25">
        <v>4.6748288638124899E-2</v>
      </c>
      <c r="AN10" s="25">
        <v>20.8380216832381</v>
      </c>
      <c r="AO10" s="25">
        <v>6.4496141658842001</v>
      </c>
      <c r="AP10" s="25">
        <v>0.117682597787634</v>
      </c>
      <c r="AQ10" s="25">
        <v>6.48834484543129</v>
      </c>
      <c r="AR10" s="25">
        <v>1.9514334104577999</v>
      </c>
      <c r="AS10" s="25">
        <v>3.5655281561987502E-2</v>
      </c>
      <c r="AT10" s="25">
        <v>91.542716589622202</v>
      </c>
      <c r="AU10" s="25">
        <v>25.5110355157417</v>
      </c>
      <c r="AV10" s="25">
        <v>0.15844942224883499</v>
      </c>
      <c r="AW10" s="25">
        <v>35.734346955983</v>
      </c>
      <c r="AX10" s="25">
        <v>9.1680360834051893</v>
      </c>
      <c r="AY10" s="25">
        <v>3.9165346864646601E-2</v>
      </c>
      <c r="AZ10" s="25">
        <v>187.71701532801899</v>
      </c>
      <c r="BA10" s="25">
        <v>41.821849726135902</v>
      </c>
      <c r="BB10" s="25">
        <v>0.166186445173896</v>
      </c>
      <c r="BC10" s="25">
        <v>44.632142140994603</v>
      </c>
      <c r="BD10" s="25">
        <v>9.5313186253237792</v>
      </c>
      <c r="BE10" s="25">
        <v>0</v>
      </c>
      <c r="BF10" s="25">
        <v>455.61376000441601</v>
      </c>
      <c r="BG10" s="25">
        <v>108.930352027617</v>
      </c>
      <c r="BH10" s="25">
        <v>0.176761999887802</v>
      </c>
      <c r="BI10" s="25">
        <v>105.558978947266</v>
      </c>
      <c r="BJ10" s="25">
        <v>21.308823740885099</v>
      </c>
      <c r="BK10" s="25">
        <v>4.0396520574113401E-2</v>
      </c>
      <c r="BL10" s="25">
        <v>14490.0549373222</v>
      </c>
      <c r="BM10" s="25">
        <v>661.26719032512995</v>
      </c>
      <c r="BN10" s="25">
        <v>0.19003889551146499</v>
      </c>
      <c r="BO10" s="25">
        <v>165.45852716783401</v>
      </c>
      <c r="BP10" s="25">
        <v>46.4726276688002</v>
      </c>
      <c r="BQ10" s="25">
        <v>6.5237614044846307E-2</v>
      </c>
      <c r="BR10" s="25">
        <v>261.27163613151902</v>
      </c>
      <c r="BS10" s="25">
        <v>45.695616502027598</v>
      </c>
      <c r="BT10" s="16">
        <v>4.4966051027069701E-2</v>
      </c>
      <c r="BW10" s="3" t="s">
        <v>7</v>
      </c>
      <c r="BX10" s="4">
        <f>AVERAGE(V$4:V$43)</f>
        <v>13.309884878195527</v>
      </c>
      <c r="BY10" s="4">
        <f>AVERAGE(X$4:X$43)</f>
        <v>3.0932180024214606E-2</v>
      </c>
      <c r="BZ10" s="4">
        <f>MEDIAN(X$4:X$43)</f>
        <v>2.85495978636622E-2</v>
      </c>
      <c r="CA10" s="85">
        <f t="shared" si="0"/>
        <v>430.29249369996438</v>
      </c>
      <c r="CB10" s="20">
        <v>446.65476130374685</v>
      </c>
      <c r="CC10" s="4">
        <v>6.6705061628854131E-2</v>
      </c>
      <c r="CD10" s="88">
        <f t="shared" si="1"/>
        <v>6695.9650496828353</v>
      </c>
      <c r="CE10" s="81">
        <v>34.967066355199904</v>
      </c>
      <c r="CF10" s="67">
        <v>6.3642709466997655E-2</v>
      </c>
      <c r="CG10" s="5">
        <f>STDEV(BY10,CF10)</f>
        <v>2.3129837185194117E-2</v>
      </c>
    </row>
    <row r="11" spans="2:118" ht="18" x14ac:dyDescent="0.25">
      <c r="B11" s="14" t="s">
        <v>140</v>
      </c>
      <c r="C11" s="25">
        <v>20.344000000000001</v>
      </c>
      <c r="D11" s="25">
        <v>300.74534277407599</v>
      </c>
      <c r="E11" s="25">
        <v>56.295190272440102</v>
      </c>
      <c r="F11" s="25">
        <v>44.709055176226201</v>
      </c>
      <c r="G11" s="25">
        <v>9.6555169172463202</v>
      </c>
      <c r="H11" s="25">
        <v>7.9642641037141502</v>
      </c>
      <c r="I11" s="25">
        <v>2.4075943024418698</v>
      </c>
      <c r="J11" s="25">
        <v>18.275060731866301</v>
      </c>
      <c r="K11" s="25">
        <v>22.3100658412556</v>
      </c>
      <c r="L11" s="25">
        <v>6.1643235176111597</v>
      </c>
      <c r="M11" s="25">
        <v>60.187306494812397</v>
      </c>
      <c r="N11" s="25">
        <v>51.207978568786501</v>
      </c>
      <c r="O11" s="25">
        <v>40.921202689061502</v>
      </c>
      <c r="P11" s="25">
        <v>530997.34640256199</v>
      </c>
      <c r="Q11" s="25">
        <v>17645.4857781635</v>
      </c>
      <c r="R11" s="25">
        <v>0</v>
      </c>
      <c r="S11" s="25">
        <v>0.983837698823948</v>
      </c>
      <c r="T11" s="25">
        <v>0.63341902120461901</v>
      </c>
      <c r="U11" s="25">
        <v>0.29221178849450602</v>
      </c>
      <c r="V11" s="25">
        <v>0.18430125920690399</v>
      </c>
      <c r="W11" s="25">
        <v>0.27524674886043399</v>
      </c>
      <c r="X11" s="25">
        <v>2.86127636199319E-2</v>
      </c>
      <c r="Y11" s="25">
        <v>8.7972787606317002</v>
      </c>
      <c r="Z11" s="25">
        <v>1.73458198882527</v>
      </c>
      <c r="AA11" s="25">
        <v>3.9453932490834301E-2</v>
      </c>
      <c r="AB11" s="25">
        <v>0.153977302191837</v>
      </c>
      <c r="AC11" s="25">
        <v>7.2176738253216202E-2</v>
      </c>
      <c r="AD11" s="25">
        <v>1.9684795192205101E-2</v>
      </c>
      <c r="AE11" s="25">
        <v>2.2753786328986099</v>
      </c>
      <c r="AF11" s="25">
        <v>0.76466428000950304</v>
      </c>
      <c r="AG11" s="25">
        <v>0.25790341672958</v>
      </c>
      <c r="AH11" s="25">
        <v>3.6627708102032202</v>
      </c>
      <c r="AI11" s="25">
        <v>1.2495522533798</v>
      </c>
      <c r="AJ11" s="25">
        <v>0.23818675668630299</v>
      </c>
      <c r="AK11" s="25">
        <v>1.1986133316387699</v>
      </c>
      <c r="AL11" s="25">
        <v>0.38242343068799201</v>
      </c>
      <c r="AM11" s="25">
        <v>5.3894685295395997E-2</v>
      </c>
      <c r="AN11" s="25">
        <v>23.850016813775699</v>
      </c>
      <c r="AO11" s="25">
        <v>5.9294351618869197</v>
      </c>
      <c r="AP11" s="25">
        <v>0.344204577544169</v>
      </c>
      <c r="AQ11" s="25">
        <v>8.1459767165505994</v>
      </c>
      <c r="AR11" s="25">
        <v>1.9694518538386501</v>
      </c>
      <c r="AS11" s="25">
        <v>5.0322958048511897E-2</v>
      </c>
      <c r="AT11" s="25">
        <v>104.159446634429</v>
      </c>
      <c r="AU11" s="25">
        <v>22.573425662247502</v>
      </c>
      <c r="AV11" s="25">
        <v>0</v>
      </c>
      <c r="AW11" s="25">
        <v>43.086670500429101</v>
      </c>
      <c r="AX11" s="25">
        <v>8.2515574261013391</v>
      </c>
      <c r="AY11" s="25">
        <v>0</v>
      </c>
      <c r="AZ11" s="25">
        <v>229.61630398836999</v>
      </c>
      <c r="BA11" s="25">
        <v>42.157272996428297</v>
      </c>
      <c r="BB11" s="25">
        <v>9.7637053239512106E-2</v>
      </c>
      <c r="BC11" s="25">
        <v>50.907337904841903</v>
      </c>
      <c r="BD11" s="25">
        <v>9.4269874134892397</v>
      </c>
      <c r="BE11" s="25">
        <v>4.4453478871438898E-2</v>
      </c>
      <c r="BF11" s="25">
        <v>523.19261759150595</v>
      </c>
      <c r="BG11" s="25">
        <v>91.978121949697993</v>
      </c>
      <c r="BH11" s="25">
        <v>0.249609989245136</v>
      </c>
      <c r="BI11" s="25">
        <v>121.136564985834</v>
      </c>
      <c r="BJ11" s="25">
        <v>18.281285963297101</v>
      </c>
      <c r="BK11" s="25">
        <v>3.3338386677402097E-2</v>
      </c>
      <c r="BL11" s="25">
        <v>14452.963450892101</v>
      </c>
      <c r="BM11" s="25">
        <v>913.82036664142504</v>
      </c>
      <c r="BN11" s="25">
        <v>0.15698350149207399</v>
      </c>
      <c r="BO11" s="25">
        <v>181.30411405808499</v>
      </c>
      <c r="BP11" s="25">
        <v>41.060209980819998</v>
      </c>
      <c r="BQ11" s="25">
        <v>5.3870559041687499E-2</v>
      </c>
      <c r="BR11" s="25">
        <v>308.03130518615899</v>
      </c>
      <c r="BS11" s="25">
        <v>46.790978366388501</v>
      </c>
      <c r="BT11" s="16">
        <v>5.2144439561794903E-2</v>
      </c>
      <c r="BW11" s="3" t="s">
        <v>8</v>
      </c>
      <c r="BX11" s="4">
        <f>AVERAGE(Y$4:Y$43)</f>
        <v>89.697783958774906</v>
      </c>
      <c r="BY11" s="4">
        <f>AVERAGE(AA$4:AA$43)</f>
        <v>3.8446612295942824E-2</v>
      </c>
      <c r="BZ11" s="4">
        <f>MEDIAN(AA$4:AA$43)</f>
        <v>3.6669505060172747E-2</v>
      </c>
      <c r="CA11" s="85">
        <f t="shared" si="0"/>
        <v>2333.047792828303</v>
      </c>
      <c r="CB11" s="20">
        <v>462.93440588081461</v>
      </c>
      <c r="CC11" s="4">
        <v>8.6575444752411926E-2</v>
      </c>
      <c r="CD11" s="88">
        <f t="shared" si="1"/>
        <v>5347.1790668209951</v>
      </c>
      <c r="CE11" s="81">
        <v>37.591827307754421</v>
      </c>
      <c r="CF11" s="67">
        <v>7.0425544166617324E-2</v>
      </c>
      <c r="CG11" s="5">
        <f>STDEV(BY11,CF11)</f>
        <v>2.2612519580856534E-2</v>
      </c>
    </row>
    <row r="12" spans="2:118" ht="18" x14ac:dyDescent="0.25">
      <c r="B12" s="14" t="s">
        <v>141</v>
      </c>
      <c r="C12" s="25">
        <v>14.361499999999999</v>
      </c>
      <c r="D12" s="25">
        <v>448.37392030220803</v>
      </c>
      <c r="E12" s="25">
        <v>66.766326099829442</v>
      </c>
      <c r="F12" s="25">
        <v>64.871087132739646</v>
      </c>
      <c r="G12" s="25">
        <v>5.2846920840941554</v>
      </c>
      <c r="H12" s="25">
        <v>5.9880045570313545</v>
      </c>
      <c r="I12" s="25">
        <v>3.1068027671026499</v>
      </c>
      <c r="J12" s="25">
        <v>14.253985978784051</v>
      </c>
      <c r="K12" s="25">
        <v>17.768955235719648</v>
      </c>
      <c r="L12" s="25">
        <v>8.8560850057463103</v>
      </c>
      <c r="M12" s="25">
        <v>5.0633656436320003</v>
      </c>
      <c r="N12" s="25">
        <v>33.601312631351753</v>
      </c>
      <c r="O12" s="25">
        <v>51.882466882606693</v>
      </c>
      <c r="P12" s="25">
        <v>475693.51904298749</v>
      </c>
      <c r="Q12" s="25">
        <v>27898.137159038248</v>
      </c>
      <c r="R12" s="25">
        <v>0</v>
      </c>
      <c r="S12" s="25">
        <v>3.3336490806243804E-2</v>
      </c>
      <c r="T12" s="25">
        <v>0.22982753393400435</v>
      </c>
      <c r="U12" s="25">
        <v>0.55688498373696149</v>
      </c>
      <c r="V12" s="25">
        <v>2.0709149671666851</v>
      </c>
      <c r="W12" s="25">
        <v>1.3945908737657655</v>
      </c>
      <c r="X12" s="25">
        <v>2.2620650899790748E-2</v>
      </c>
      <c r="Y12" s="25">
        <v>73.923117096502253</v>
      </c>
      <c r="Z12" s="25">
        <v>6.0882529183290792</v>
      </c>
      <c r="AA12" s="25">
        <v>4.4054269290414401E-2</v>
      </c>
      <c r="AB12" s="25">
        <v>0.80181705168750605</v>
      </c>
      <c r="AC12" s="25">
        <v>0.61303120892953644</v>
      </c>
      <c r="AD12" s="25">
        <v>3.71355657107812E-2</v>
      </c>
      <c r="AE12" s="25">
        <v>5.6766202751195154</v>
      </c>
      <c r="AF12" s="25">
        <v>1.9569220217845196</v>
      </c>
      <c r="AG12" s="25">
        <v>0.3522746963158005</v>
      </c>
      <c r="AH12" s="25">
        <v>13.393708916298809</v>
      </c>
      <c r="AI12" s="25">
        <v>2.005869400182025</v>
      </c>
      <c r="AJ12" s="25">
        <v>0.26080320206324048</v>
      </c>
      <c r="AK12" s="25">
        <v>4.9182138368892986E-2</v>
      </c>
      <c r="AL12" s="25">
        <v>6.1811022413148203E-2</v>
      </c>
      <c r="AM12" s="25">
        <v>6.3471171961967346E-2</v>
      </c>
      <c r="AN12" s="25">
        <v>102.0310975915682</v>
      </c>
      <c r="AO12" s="25">
        <v>8.8085528643070958</v>
      </c>
      <c r="AP12" s="25">
        <v>0.22459120846956601</v>
      </c>
      <c r="AQ12" s="25">
        <v>42.761600149897397</v>
      </c>
      <c r="AR12" s="25">
        <v>3.2333528527420698</v>
      </c>
      <c r="AS12" s="25">
        <v>3.9792457584237099E-2</v>
      </c>
      <c r="AT12" s="25">
        <v>541.45328796476156</v>
      </c>
      <c r="AU12" s="25">
        <v>40.775116983376194</v>
      </c>
      <c r="AV12" s="25">
        <v>0.17675856592927799</v>
      </c>
      <c r="AW12" s="25">
        <v>201.68885511313499</v>
      </c>
      <c r="AX12" s="25">
        <v>15.769319251135199</v>
      </c>
      <c r="AY12" s="25">
        <v>4.37127265838686E-2</v>
      </c>
      <c r="AZ12" s="25">
        <v>962.74945879347399</v>
      </c>
      <c r="BA12" s="25">
        <v>62.793930314919301</v>
      </c>
      <c r="BB12" s="25">
        <v>0.13215462482245494</v>
      </c>
      <c r="BC12" s="25">
        <v>182.31985702087829</v>
      </c>
      <c r="BD12" s="25">
        <v>11.74767372194335</v>
      </c>
      <c r="BE12" s="25">
        <v>7.3142925071253098E-2</v>
      </c>
      <c r="BF12" s="25">
        <v>1487.4364319855235</v>
      </c>
      <c r="BG12" s="25">
        <v>108.02988397606049</v>
      </c>
      <c r="BH12" s="25">
        <v>0.197491762356238</v>
      </c>
      <c r="BI12" s="25">
        <v>290.41642509258048</v>
      </c>
      <c r="BJ12" s="25">
        <v>20.27075096738805</v>
      </c>
      <c r="BK12" s="25">
        <v>0</v>
      </c>
      <c r="BL12" s="25">
        <v>14544.476830105799</v>
      </c>
      <c r="BM12" s="25">
        <v>960.36443940001209</v>
      </c>
      <c r="BN12" s="25">
        <v>0.151225992808317</v>
      </c>
      <c r="BO12" s="25">
        <v>910.33051575227751</v>
      </c>
      <c r="BP12" s="25">
        <v>88.362746191512855</v>
      </c>
      <c r="BQ12" s="25">
        <v>7.2870385193164994E-2</v>
      </c>
      <c r="BR12" s="25">
        <v>1681.510752078176</v>
      </c>
      <c r="BS12" s="25">
        <v>131.52641981955651</v>
      </c>
      <c r="BT12" s="16">
        <v>5.0190614075629102E-2</v>
      </c>
      <c r="BW12" s="3" t="s">
        <v>9</v>
      </c>
      <c r="BX12" s="4">
        <f>AVERAGE(AB$4:AB$43)</f>
        <v>4.2815690994174167</v>
      </c>
      <c r="BY12" s="4">
        <f>AVERAGE(AD$4:AD$43)</f>
        <v>2.8075361032642486E-2</v>
      </c>
      <c r="BZ12" s="4">
        <f>MEDIAN(AD$4:AD$43)</f>
        <v>2.4174151505380048E-2</v>
      </c>
      <c r="CA12" s="85">
        <f t="shared" si="0"/>
        <v>152.50272630294401</v>
      </c>
      <c r="CB12" s="20">
        <v>456.19111823726325</v>
      </c>
      <c r="CC12" s="4">
        <v>5.1981115360318346E-2</v>
      </c>
      <c r="CD12" s="88">
        <f t="shared" si="1"/>
        <v>8776.0932999431789</v>
      </c>
      <c r="CE12" s="81">
        <v>36.550351679419428</v>
      </c>
      <c r="CF12" s="67">
        <v>4.9674769298947478E-2</v>
      </c>
      <c r="CG12" s="5">
        <f>STDEV(BY12,CF12)</f>
        <v>1.5273088054721027E-2</v>
      </c>
    </row>
    <row r="13" spans="2:118" ht="18" x14ac:dyDescent="0.25">
      <c r="B13" s="14" t="s">
        <v>142</v>
      </c>
      <c r="C13" s="25">
        <v>7.9160000000000004</v>
      </c>
      <c r="D13" s="25">
        <v>813.67401791049497</v>
      </c>
      <c r="E13" s="25">
        <v>223.71315942729069</v>
      </c>
      <c r="F13" s="25">
        <v>81.209334914212008</v>
      </c>
      <c r="G13" s="25">
        <v>26.127025578139889</v>
      </c>
      <c r="H13" s="25">
        <v>15.6821221093986</v>
      </c>
      <c r="I13" s="25">
        <v>3.6465749078595104</v>
      </c>
      <c r="J13" s="25">
        <v>21.058182355702758</v>
      </c>
      <c r="K13" s="25">
        <v>14.061499521384905</v>
      </c>
      <c r="L13" s="25">
        <v>10.178651029483925</v>
      </c>
      <c r="M13" s="25">
        <v>321.13151356969382</v>
      </c>
      <c r="N13" s="25">
        <v>164.83066657935521</v>
      </c>
      <c r="O13" s="25">
        <v>68.036067901607552</v>
      </c>
      <c r="P13" s="25">
        <v>435884.52013347053</v>
      </c>
      <c r="Q13" s="25">
        <v>43454.340502713749</v>
      </c>
      <c r="R13" s="25">
        <v>0</v>
      </c>
      <c r="S13" s="25">
        <v>0.66576312794820036</v>
      </c>
      <c r="T13" s="25">
        <v>0.84098182531217591</v>
      </c>
      <c r="U13" s="25">
        <v>0</v>
      </c>
      <c r="V13" s="25">
        <v>23.336014443224734</v>
      </c>
      <c r="W13" s="25">
        <v>6.1964999193127497</v>
      </c>
      <c r="X13" s="25">
        <v>3.8055930226341253E-2</v>
      </c>
      <c r="Y13" s="25">
        <v>83.87302357759674</v>
      </c>
      <c r="Z13" s="25">
        <v>16.573572295212074</v>
      </c>
      <c r="AA13" s="25">
        <v>4.6020218715631202E-2</v>
      </c>
      <c r="AB13" s="25">
        <v>6.7189364020552524</v>
      </c>
      <c r="AC13" s="25">
        <v>1.7260034927605974</v>
      </c>
      <c r="AD13" s="25">
        <v>5.0496090268412397E-2</v>
      </c>
      <c r="AE13" s="25">
        <v>27.989244273683415</v>
      </c>
      <c r="AF13" s="25">
        <v>8.5556495165644364</v>
      </c>
      <c r="AG13" s="25">
        <v>0.5626484480474705</v>
      </c>
      <c r="AH13" s="25">
        <v>12.372087820065431</v>
      </c>
      <c r="AI13" s="25">
        <v>3.680094053913515</v>
      </c>
      <c r="AJ13" s="25">
        <v>0.27284359520690948</v>
      </c>
      <c r="AK13" s="25">
        <v>0.16522898940533409</v>
      </c>
      <c r="AL13" s="25">
        <v>0.13607623301843369</v>
      </c>
      <c r="AM13" s="25">
        <v>7.6055345419368398E-2</v>
      </c>
      <c r="AN13" s="25">
        <v>47.893988771041251</v>
      </c>
      <c r="AO13" s="25">
        <v>8.7837147345346498</v>
      </c>
      <c r="AP13" s="25">
        <v>0.34291747203735151</v>
      </c>
      <c r="AQ13" s="25">
        <v>17.314801972365998</v>
      </c>
      <c r="AR13" s="25">
        <v>2.6560335441885101</v>
      </c>
      <c r="AS13" s="25">
        <v>4.7652588720450556E-2</v>
      </c>
      <c r="AT13" s="25">
        <v>226.93903651457549</v>
      </c>
      <c r="AU13" s="25">
        <v>32.351847292596744</v>
      </c>
      <c r="AV13" s="25">
        <v>0.36182379103252804</v>
      </c>
      <c r="AW13" s="25">
        <v>83.924043750192595</v>
      </c>
      <c r="AX13" s="25">
        <v>11.34103758977929</v>
      </c>
      <c r="AY13" s="25">
        <v>0</v>
      </c>
      <c r="AZ13" s="25">
        <v>410.14299076395002</v>
      </c>
      <c r="BA13" s="25">
        <v>50.89647713216155</v>
      </c>
      <c r="BB13" s="25">
        <v>0</v>
      </c>
      <c r="BC13" s="25">
        <v>78.675095475294398</v>
      </c>
      <c r="BD13" s="25">
        <v>9.5729829815398251</v>
      </c>
      <c r="BE13" s="25">
        <v>8.7672335921064701E-2</v>
      </c>
      <c r="BF13" s="25">
        <v>659.88450611732901</v>
      </c>
      <c r="BG13" s="25">
        <v>81.164547593092792</v>
      </c>
      <c r="BH13" s="25">
        <v>0.33248989151663899</v>
      </c>
      <c r="BI13" s="25">
        <v>134.43737898390299</v>
      </c>
      <c r="BJ13" s="25">
        <v>17.530938160773061</v>
      </c>
      <c r="BK13" s="25">
        <v>0</v>
      </c>
      <c r="BL13" s="25">
        <v>12807.229507954054</v>
      </c>
      <c r="BM13" s="25">
        <v>1360.5930383600371</v>
      </c>
      <c r="BN13" s="25">
        <v>0.40319465384713848</v>
      </c>
      <c r="BO13" s="25">
        <v>291.76558191316803</v>
      </c>
      <c r="BP13" s="25">
        <v>34.516804527529146</v>
      </c>
      <c r="BQ13" s="25">
        <v>0</v>
      </c>
      <c r="BR13" s="25">
        <v>623.68929963458504</v>
      </c>
      <c r="BS13" s="25">
        <v>71.323036384627898</v>
      </c>
      <c r="BT13" s="16">
        <v>6.0108692703335853E-2</v>
      </c>
      <c r="BW13" s="3" t="s">
        <v>10</v>
      </c>
      <c r="BX13" s="4">
        <f>AVERAGE(AE$4:AE$43)</f>
        <v>22.242154429682941</v>
      </c>
      <c r="BY13" s="4">
        <f>AVERAGE(AG$4:AG$43)</f>
        <v>0.31154841063195049</v>
      </c>
      <c r="BZ13" s="4">
        <f>MEDIAN(AG$4:AG$43)</f>
        <v>0.281636070935667</v>
      </c>
      <c r="CA13" s="85">
        <f t="shared" si="0"/>
        <v>71.392289835684124</v>
      </c>
      <c r="CB13" s="20">
        <v>435.29444044601058</v>
      </c>
      <c r="CC13" s="4">
        <v>0.59501163358097497</v>
      </c>
      <c r="CD13" s="88">
        <f t="shared" si="1"/>
        <v>731.57299097879149</v>
      </c>
      <c r="CE13" s="81">
        <v>34.901981399931742</v>
      </c>
      <c r="CF13" s="67">
        <v>0.57042113066440336</v>
      </c>
      <c r="CG13" s="5">
        <f>STDEV(BY13,CF13)</f>
        <v>0.18305065579915403</v>
      </c>
    </row>
    <row r="14" spans="2:118" ht="18" x14ac:dyDescent="0.25">
      <c r="B14" s="14" t="s">
        <v>143</v>
      </c>
      <c r="C14" s="25">
        <v>9.8249999999999993</v>
      </c>
      <c r="D14" s="25">
        <v>1531.9613651506702</v>
      </c>
      <c r="E14" s="25">
        <v>191.94305166393451</v>
      </c>
      <c r="F14" s="25">
        <v>82.047540413131401</v>
      </c>
      <c r="G14" s="25">
        <v>40.045255199935866</v>
      </c>
      <c r="H14" s="25">
        <v>14.632972632336131</v>
      </c>
      <c r="I14" s="25">
        <v>4.3705640852877856</v>
      </c>
      <c r="J14" s="25">
        <v>20.921715757588959</v>
      </c>
      <c r="K14" s="25">
        <v>13.9533445060326</v>
      </c>
      <c r="L14" s="25">
        <v>11.110556786815319</v>
      </c>
      <c r="M14" s="25">
        <v>1220.9374739634736</v>
      </c>
      <c r="N14" s="25">
        <v>272.3935078022505</v>
      </c>
      <c r="O14" s="25">
        <v>75.260642695583698</v>
      </c>
      <c r="P14" s="25">
        <v>445745.16193953296</v>
      </c>
      <c r="Q14" s="25">
        <v>32677.944102036301</v>
      </c>
      <c r="R14" s="25">
        <v>0.13982992781249751</v>
      </c>
      <c r="S14" s="25">
        <v>11.976755763178851</v>
      </c>
      <c r="T14" s="25">
        <v>5.1547721998647251</v>
      </c>
      <c r="U14" s="25">
        <v>0.81749880694169152</v>
      </c>
      <c r="V14" s="25">
        <v>10.348303166000989</v>
      </c>
      <c r="W14" s="25">
        <v>2.6149506772889302</v>
      </c>
      <c r="X14" s="25">
        <v>8.6366271005547501E-2</v>
      </c>
      <c r="Y14" s="25">
        <v>83.7151297582962</v>
      </c>
      <c r="Z14" s="25">
        <v>9.3746327845173312</v>
      </c>
      <c r="AA14" s="25">
        <v>9.8606364775581601E-2</v>
      </c>
      <c r="AB14" s="25">
        <v>4.5758112310163197</v>
      </c>
      <c r="AC14" s="25">
        <v>0.81203384943322754</v>
      </c>
      <c r="AD14" s="25">
        <v>7.3794861688236096E-2</v>
      </c>
      <c r="AE14" s="25">
        <v>26.137211629966249</v>
      </c>
      <c r="AF14" s="25">
        <v>4.1298944542439253</v>
      </c>
      <c r="AG14" s="25">
        <v>0.50602602199564795</v>
      </c>
      <c r="AH14" s="25">
        <v>23.111061684718699</v>
      </c>
      <c r="AI14" s="25">
        <v>3.8801726787945152</v>
      </c>
      <c r="AJ14" s="25">
        <v>0.22489183139357799</v>
      </c>
      <c r="AK14" s="25">
        <v>8.4480634035685949</v>
      </c>
      <c r="AL14" s="25">
        <v>1.4662047869657249</v>
      </c>
      <c r="AM14" s="25">
        <v>9.7148631154487408E-2</v>
      </c>
      <c r="AN14" s="25">
        <v>123.698565376137</v>
      </c>
      <c r="AO14" s="25">
        <v>16.529941625685598</v>
      </c>
      <c r="AP14" s="25">
        <v>0.48201055657028546</v>
      </c>
      <c r="AQ14" s="25">
        <v>43.244789740721103</v>
      </c>
      <c r="AR14" s="25">
        <v>5.6559089487938046</v>
      </c>
      <c r="AS14" s="25">
        <v>9.3666785418175441E-2</v>
      </c>
      <c r="AT14" s="25">
        <v>504.84929352673953</v>
      </c>
      <c r="AU14" s="25">
        <v>62.297020656401649</v>
      </c>
      <c r="AV14" s="25">
        <v>0.41589723202096196</v>
      </c>
      <c r="AW14" s="25">
        <v>180.65622288364401</v>
      </c>
      <c r="AX14" s="25">
        <v>21.576130097204999</v>
      </c>
      <c r="AY14" s="25">
        <v>5.2418424999629454E-2</v>
      </c>
      <c r="AZ14" s="25">
        <v>829.603115681909</v>
      </c>
      <c r="BA14" s="25">
        <v>79.768496234016993</v>
      </c>
      <c r="BB14" s="25">
        <v>0.22295223449072549</v>
      </c>
      <c r="BC14" s="25">
        <v>151.74094353875751</v>
      </c>
      <c r="BD14" s="25">
        <v>14.710231945527152</v>
      </c>
      <c r="BE14" s="25">
        <v>5.13668122017302E-2</v>
      </c>
      <c r="BF14" s="25">
        <v>1253.4432990426849</v>
      </c>
      <c r="BG14" s="25">
        <v>121.862859768275</v>
      </c>
      <c r="BH14" s="25">
        <v>0.23706148073523697</v>
      </c>
      <c r="BI14" s="25">
        <v>256.56458896743152</v>
      </c>
      <c r="BJ14" s="25">
        <v>24.705060896526049</v>
      </c>
      <c r="BK14" s="25">
        <v>7.6096355202399102E-2</v>
      </c>
      <c r="BL14" s="25">
        <v>12001.3097842262</v>
      </c>
      <c r="BM14" s="25">
        <v>806.22047868444656</v>
      </c>
      <c r="BN14" s="25">
        <v>0.25529458336752697</v>
      </c>
      <c r="BO14" s="25">
        <v>363.5989996698155</v>
      </c>
      <c r="BP14" s="25">
        <v>42.21899645610435</v>
      </c>
      <c r="BQ14" s="25">
        <v>0</v>
      </c>
      <c r="BR14" s="25">
        <v>366.76536159013347</v>
      </c>
      <c r="BS14" s="25">
        <v>32.362983763091599</v>
      </c>
      <c r="BT14" s="16">
        <v>6.0190661292814404E-2</v>
      </c>
      <c r="BW14" s="3" t="s">
        <v>11</v>
      </c>
      <c r="BX14" s="4">
        <f>AVERAGE(AH$4:AH$43)</f>
        <v>18.665062860550005</v>
      </c>
      <c r="BY14" s="4">
        <f>AVERAGE(AJ$4:AJ$43)</f>
        <v>0.20969522080433095</v>
      </c>
      <c r="BZ14" s="4">
        <f>MEDIAN(AJ$4:AJ$43)</f>
        <v>0.19569399284970374</v>
      </c>
      <c r="CA14" s="85">
        <f t="shared" si="0"/>
        <v>89.010435187583951</v>
      </c>
      <c r="CB14" s="20">
        <v>465.64748022553022</v>
      </c>
      <c r="CC14" s="4">
        <v>0.47602135588838812</v>
      </c>
      <c r="CD14" s="88">
        <f t="shared" si="1"/>
        <v>978.20712130972072</v>
      </c>
      <c r="CE14" s="81">
        <v>36.602711200367274</v>
      </c>
      <c r="CF14" s="67">
        <v>0.41656115087847673</v>
      </c>
      <c r="CG14" s="5">
        <f>STDEV(BY14,CF14)</f>
        <v>0.14627630195189065</v>
      </c>
    </row>
    <row r="15" spans="2:118" ht="18" x14ac:dyDescent="0.25">
      <c r="B15" s="14" t="s">
        <v>144</v>
      </c>
      <c r="C15" s="25">
        <v>8.7510000000000012</v>
      </c>
      <c r="D15" s="25">
        <v>1832.00494950352</v>
      </c>
      <c r="E15" s="25">
        <v>319.26835964782049</v>
      </c>
      <c r="F15" s="25">
        <v>90.579653547432798</v>
      </c>
      <c r="G15" s="25">
        <v>19.144641795616099</v>
      </c>
      <c r="H15" s="25">
        <v>8.0865424634640757</v>
      </c>
      <c r="I15" s="25">
        <v>4.169792839240575</v>
      </c>
      <c r="J15" s="25">
        <v>10.796058293857699</v>
      </c>
      <c r="K15" s="25">
        <v>13.953112747455126</v>
      </c>
      <c r="L15" s="25">
        <v>12.136365657686881</v>
      </c>
      <c r="M15" s="25">
        <v>1612.9431969226898</v>
      </c>
      <c r="N15" s="25">
        <v>257.98922605035398</v>
      </c>
      <c r="O15" s="25">
        <v>86.97261174720856</v>
      </c>
      <c r="P15" s="25">
        <v>447137.4577752265</v>
      </c>
      <c r="Q15" s="25">
        <v>29899.045759539251</v>
      </c>
      <c r="R15" s="25">
        <v>0.18591181412784069</v>
      </c>
      <c r="S15" s="25">
        <v>14.79717973721465</v>
      </c>
      <c r="T15" s="25">
        <v>5.7688568793885597</v>
      </c>
      <c r="U15" s="25">
        <v>0.89571699190441445</v>
      </c>
      <c r="V15" s="25">
        <v>10.9616625432382</v>
      </c>
      <c r="W15" s="25">
        <v>2.4117072156180601</v>
      </c>
      <c r="X15" s="25">
        <v>5.066974092784135E-2</v>
      </c>
      <c r="Y15" s="25">
        <v>94.215958896892289</v>
      </c>
      <c r="Z15" s="25">
        <v>13.541467327094601</v>
      </c>
      <c r="AA15" s="25">
        <v>6.1255215186745648E-2</v>
      </c>
      <c r="AB15" s="25">
        <v>5.6087141762919046</v>
      </c>
      <c r="AC15" s="25">
        <v>1.1917415416964303</v>
      </c>
      <c r="AD15" s="25">
        <v>4.7359465652771E-2</v>
      </c>
      <c r="AE15" s="25">
        <v>30.005872745808048</v>
      </c>
      <c r="AF15" s="25">
        <v>7.0563738650092649</v>
      </c>
      <c r="AG15" s="25">
        <v>0.56530256531917999</v>
      </c>
      <c r="AH15" s="25">
        <v>27.684064158023901</v>
      </c>
      <c r="AI15" s="25">
        <v>5.7720378867836395</v>
      </c>
      <c r="AJ15" s="25">
        <v>0.44152808784129954</v>
      </c>
      <c r="AK15" s="25">
        <v>9.9888662266473993</v>
      </c>
      <c r="AL15" s="25">
        <v>2.2918147920534651</v>
      </c>
      <c r="AM15" s="25">
        <v>0.1175645587936868</v>
      </c>
      <c r="AN15" s="25">
        <v>125.02874209157301</v>
      </c>
      <c r="AO15" s="25">
        <v>23.426471613133899</v>
      </c>
      <c r="AP15" s="25">
        <v>0.38610060906912097</v>
      </c>
      <c r="AQ15" s="25">
        <v>43.0115506140082</v>
      </c>
      <c r="AR15" s="25">
        <v>8.6909052123823898</v>
      </c>
      <c r="AS15" s="25">
        <v>0.10848452178350325</v>
      </c>
      <c r="AT15" s="25">
        <v>545.8639654526005</v>
      </c>
      <c r="AU15" s="25">
        <v>90.024654513859844</v>
      </c>
      <c r="AV15" s="25">
        <v>0</v>
      </c>
      <c r="AW15" s="25">
        <v>190.6277964688025</v>
      </c>
      <c r="AX15" s="25">
        <v>31.783650697373353</v>
      </c>
      <c r="AY15" s="25">
        <v>0</v>
      </c>
      <c r="AZ15" s="25">
        <v>873.22215644553899</v>
      </c>
      <c r="BA15" s="25">
        <v>129.521086254599</v>
      </c>
      <c r="BB15" s="25">
        <v>0.2966483932908765</v>
      </c>
      <c r="BC15" s="25">
        <v>156.66012887327551</v>
      </c>
      <c r="BD15" s="25">
        <v>18.452637286232502</v>
      </c>
      <c r="BE15" s="25">
        <v>8.3468848614144095E-2</v>
      </c>
      <c r="BF15" s="25">
        <v>1296.95641589559</v>
      </c>
      <c r="BG15" s="25">
        <v>145.441001993963</v>
      </c>
      <c r="BH15" s="25">
        <v>0.22393225005870099</v>
      </c>
      <c r="BI15" s="25">
        <v>264.89699432498696</v>
      </c>
      <c r="BJ15" s="25">
        <v>30.257448022093051</v>
      </c>
      <c r="BK15" s="25">
        <v>0.1012352298098495</v>
      </c>
      <c r="BL15" s="25">
        <v>13117.12267415</v>
      </c>
      <c r="BM15" s="25">
        <v>868.85260509374757</v>
      </c>
      <c r="BN15" s="25">
        <v>0.450171179011634</v>
      </c>
      <c r="BO15" s="25">
        <v>404.73105326910502</v>
      </c>
      <c r="BP15" s="25">
        <v>82.160071054877605</v>
      </c>
      <c r="BQ15" s="25">
        <v>0.1164287234760366</v>
      </c>
      <c r="BR15" s="25">
        <v>461.51720698639099</v>
      </c>
      <c r="BS15" s="25">
        <v>54.53144729588805</v>
      </c>
      <c r="BT15" s="16">
        <v>8.0099157620995592E-2</v>
      </c>
      <c r="BW15" s="3" t="s">
        <v>12</v>
      </c>
      <c r="BX15" s="4">
        <f>AVERAGE(AK$4:AK$43)</f>
        <v>3.8090008291210027</v>
      </c>
      <c r="BY15" s="4">
        <f>AVERAGE(AM$4:AM$43)</f>
        <v>5.1923212512265601E-2</v>
      </c>
      <c r="BZ15" s="4">
        <f>MEDIAN(AM$4:AM$43)</f>
        <v>4.4771293154771297E-2</v>
      </c>
      <c r="CA15" s="85">
        <f t="shared" si="0"/>
        <v>73.358342922661393</v>
      </c>
      <c r="CB15" s="20">
        <v>457.37277108003855</v>
      </c>
      <c r="CC15" s="4">
        <v>0.12314408541355727</v>
      </c>
      <c r="CD15" s="88">
        <f t="shared" si="1"/>
        <v>3714.1269882677216</v>
      </c>
      <c r="CE15" s="81">
        <v>34.410355547848035</v>
      </c>
      <c r="CF15" s="67">
        <v>0.13095880488003508</v>
      </c>
      <c r="CG15" s="5">
        <f>STDEV(BY15,CF15)</f>
        <v>5.5886603318345503E-2</v>
      </c>
    </row>
    <row r="16" spans="2:118" ht="18" x14ac:dyDescent="0.25">
      <c r="B16" s="14" t="s">
        <v>145</v>
      </c>
      <c r="C16" s="25">
        <v>26.706</v>
      </c>
      <c r="D16" s="25">
        <v>951.14414136176504</v>
      </c>
      <c r="E16" s="25">
        <v>195.519373325369</v>
      </c>
      <c r="F16" s="25">
        <v>56.993791456434998</v>
      </c>
      <c r="G16" s="25">
        <v>7.07050411849744</v>
      </c>
      <c r="H16" s="25">
        <v>3.5850338364093299</v>
      </c>
      <c r="I16" s="25">
        <v>2.4230564193694399</v>
      </c>
      <c r="J16" s="25">
        <v>7.16834160548132</v>
      </c>
      <c r="K16" s="25">
        <v>6.4319454960659401</v>
      </c>
      <c r="L16" s="25">
        <v>7.4312087602677002</v>
      </c>
      <c r="M16" s="25">
        <v>44.604295552793801</v>
      </c>
      <c r="N16" s="25">
        <v>54.4201740444962</v>
      </c>
      <c r="O16" s="25">
        <v>47.749955680871103</v>
      </c>
      <c r="P16" s="25">
        <v>508020.71812038001</v>
      </c>
      <c r="Q16" s="25">
        <v>21946.6305710667</v>
      </c>
      <c r="R16" s="25">
        <v>0</v>
      </c>
      <c r="S16" s="25">
        <v>0.91219671429387195</v>
      </c>
      <c r="T16" s="25">
        <v>0.81617351337181199</v>
      </c>
      <c r="U16" s="25">
        <v>0.33220132135034097</v>
      </c>
      <c r="V16" s="25">
        <v>2.5990218607302298</v>
      </c>
      <c r="W16" s="25">
        <v>0.78828978531850702</v>
      </c>
      <c r="X16" s="25">
        <v>1.87264018769897E-2</v>
      </c>
      <c r="Y16" s="25">
        <v>56.8066803947831</v>
      </c>
      <c r="Z16" s="25">
        <v>6.30628799529517</v>
      </c>
      <c r="AA16" s="25">
        <v>4.42109411132715E-2</v>
      </c>
      <c r="AB16" s="25">
        <v>1.2816346838669099</v>
      </c>
      <c r="AC16" s="25">
        <v>0.423208702947868</v>
      </c>
      <c r="AD16" s="25">
        <v>3.0867452802205202E-2</v>
      </c>
      <c r="AE16" s="25">
        <v>7.0629231933160197</v>
      </c>
      <c r="AF16" s="25">
        <v>1.58977339077115</v>
      </c>
      <c r="AG16" s="25">
        <v>0.455218661112749</v>
      </c>
      <c r="AH16" s="25">
        <v>7.7124850026871297</v>
      </c>
      <c r="AI16" s="25">
        <v>1.5876816782115499</v>
      </c>
      <c r="AJ16" s="25">
        <v>0.241981513114676</v>
      </c>
      <c r="AK16" s="25">
        <v>2.20757938992061</v>
      </c>
      <c r="AL16" s="25">
        <v>0.59477552391494304</v>
      </c>
      <c r="AM16" s="25">
        <v>3.0786274539785101E-2</v>
      </c>
      <c r="AN16" s="25">
        <v>44.185676943782497</v>
      </c>
      <c r="AO16" s="25">
        <v>5.4957010169607097</v>
      </c>
      <c r="AP16" s="25">
        <v>0.237981324055209</v>
      </c>
      <c r="AQ16" s="25">
        <v>14.8203793961799</v>
      </c>
      <c r="AR16" s="25">
        <v>1.9384130348095301</v>
      </c>
      <c r="AS16" s="25">
        <v>4.6346680143618001E-2</v>
      </c>
      <c r="AT16" s="25">
        <v>202.682582642754</v>
      </c>
      <c r="AU16" s="25">
        <v>29.0267819070081</v>
      </c>
      <c r="AV16" s="25">
        <v>0</v>
      </c>
      <c r="AW16" s="25">
        <v>79.001554533269896</v>
      </c>
      <c r="AX16" s="25">
        <v>8.7613884916127809</v>
      </c>
      <c r="AY16" s="25">
        <v>7.1138449070182699E-2</v>
      </c>
      <c r="AZ16" s="25">
        <v>436.776128040549</v>
      </c>
      <c r="BA16" s="25">
        <v>47.123377822026001</v>
      </c>
      <c r="BB16" s="25">
        <v>0</v>
      </c>
      <c r="BC16" s="25">
        <v>92.896507468363396</v>
      </c>
      <c r="BD16" s="25">
        <v>8.1046965335677204</v>
      </c>
      <c r="BE16" s="25">
        <v>6.0796241499304002E-2</v>
      </c>
      <c r="BF16" s="25">
        <v>859.96402212235205</v>
      </c>
      <c r="BG16" s="25">
        <v>72.908032622185004</v>
      </c>
      <c r="BH16" s="25">
        <v>0</v>
      </c>
      <c r="BI16" s="25">
        <v>211.77176298938701</v>
      </c>
      <c r="BJ16" s="25">
        <v>18.772808020958401</v>
      </c>
      <c r="BK16" s="25">
        <v>3.7439945819153102E-2</v>
      </c>
      <c r="BL16" s="25">
        <v>15169.5408498465</v>
      </c>
      <c r="BM16" s="25">
        <v>562.09592530043903</v>
      </c>
      <c r="BN16" s="25">
        <v>0.17676418109988201</v>
      </c>
      <c r="BO16" s="25">
        <v>911.20663168173201</v>
      </c>
      <c r="BP16" s="25">
        <v>166.741333073428</v>
      </c>
      <c r="BQ16" s="25">
        <v>0</v>
      </c>
      <c r="BR16" s="25">
        <v>373.56090638971801</v>
      </c>
      <c r="BS16" s="25">
        <v>46.738111827973803</v>
      </c>
      <c r="BT16" s="16">
        <v>7.1183619329003203E-2</v>
      </c>
      <c r="BW16" s="3" t="s">
        <v>13</v>
      </c>
      <c r="BX16" s="4">
        <f>AVERAGE(AN$4:AN$43)</f>
        <v>84.078859920072915</v>
      </c>
      <c r="BY16" s="4">
        <f>AVERAGE(AP$4:AP$43)</f>
        <v>0.19266106782485312</v>
      </c>
      <c r="BZ16" s="4">
        <f>MEDIAN(AP$4:AP$43)</f>
        <v>0.15874780351912898</v>
      </c>
      <c r="CA16" s="85">
        <f t="shared" si="0"/>
        <v>436.40814861728285</v>
      </c>
      <c r="CB16" s="20">
        <v>459.78870796780512</v>
      </c>
      <c r="CC16" s="4">
        <v>0.34040842349374206</v>
      </c>
      <c r="CD16" s="88">
        <f t="shared" si="1"/>
        <v>1350.6972102770474</v>
      </c>
      <c r="CE16" s="81">
        <v>35.60370464259703</v>
      </c>
      <c r="CF16" s="67">
        <v>0.33219885667628862</v>
      </c>
      <c r="CG16" s="5">
        <f>STDEV(BY16,CF16)</f>
        <v>9.8668116728626673E-2</v>
      </c>
    </row>
    <row r="17" spans="2:120" ht="18" x14ac:dyDescent="0.25">
      <c r="B17" s="14" t="s">
        <v>146</v>
      </c>
      <c r="C17" s="25">
        <v>10.373999999999999</v>
      </c>
      <c r="D17" s="25">
        <v>590.39824214268697</v>
      </c>
      <c r="E17" s="25">
        <v>1811.3486307150456</v>
      </c>
      <c r="F17" s="25">
        <v>102.15202649385699</v>
      </c>
      <c r="G17" s="25">
        <v>59.506594857635051</v>
      </c>
      <c r="H17" s="25">
        <v>46.292561998159904</v>
      </c>
      <c r="I17" s="25">
        <v>3.4158624743778949</v>
      </c>
      <c r="J17" s="25">
        <v>-162.26649711968625</v>
      </c>
      <c r="K17" s="25">
        <v>377.05625029917593</v>
      </c>
      <c r="L17" s="25">
        <v>11.014527392857</v>
      </c>
      <c r="M17" s="25">
        <v>1272.932817839805</v>
      </c>
      <c r="N17" s="25">
        <v>960.38784151961693</v>
      </c>
      <c r="O17" s="25">
        <v>66.886955102018391</v>
      </c>
      <c r="P17" s="25">
        <v>728527.93012341252</v>
      </c>
      <c r="Q17" s="25">
        <v>547558.44175907865</v>
      </c>
      <c r="R17" s="25">
        <v>0</v>
      </c>
      <c r="S17" s="25">
        <v>7.4529110829645049</v>
      </c>
      <c r="T17" s="25">
        <v>5.5120600877137802</v>
      </c>
      <c r="U17" s="25">
        <v>1.4763006678853499</v>
      </c>
      <c r="V17" s="25">
        <v>3.5705546265976298</v>
      </c>
      <c r="W17" s="25">
        <v>1.3670355249626249</v>
      </c>
      <c r="X17" s="25">
        <v>7.0217487743220258E-2</v>
      </c>
      <c r="Y17" s="25">
        <v>85.864643149988751</v>
      </c>
      <c r="Z17" s="25">
        <v>59.793153430748667</v>
      </c>
      <c r="AA17" s="25">
        <v>4.1239576942861997E-2</v>
      </c>
      <c r="AB17" s="25">
        <v>1.9650562759404999</v>
      </c>
      <c r="AC17" s="25">
        <v>0.79013874799362105</v>
      </c>
      <c r="AD17" s="25">
        <v>3.4840211685192447E-2</v>
      </c>
      <c r="AE17" s="25">
        <v>17.410722306200952</v>
      </c>
      <c r="AF17" s="25">
        <v>7.6577127290637153</v>
      </c>
      <c r="AG17" s="25">
        <v>0.51380773056363105</v>
      </c>
      <c r="AH17" s="25">
        <v>18.798345968062751</v>
      </c>
      <c r="AI17" s="25">
        <v>9.3947758244037409</v>
      </c>
      <c r="AJ17" s="25">
        <v>0.24607194809726901</v>
      </c>
      <c r="AK17" s="25">
        <v>7.8725828518625747</v>
      </c>
      <c r="AL17" s="25">
        <v>3.9495034776479896</v>
      </c>
      <c r="AM17" s="25">
        <v>9.5396189584363397E-2</v>
      </c>
      <c r="AN17" s="25">
        <v>108.5971217994764</v>
      </c>
      <c r="AO17" s="25">
        <v>71.774527017718412</v>
      </c>
      <c r="AP17" s="25">
        <v>0.40913974474452197</v>
      </c>
      <c r="AQ17" s="25">
        <v>34.094738600151402</v>
      </c>
      <c r="AR17" s="25">
        <v>23.327742458610135</v>
      </c>
      <c r="AS17" s="25">
        <v>7.30662544518213E-2</v>
      </c>
      <c r="AT17" s="25">
        <v>470.08788586842149</v>
      </c>
      <c r="AU17" s="25">
        <v>361.69593069209554</v>
      </c>
      <c r="AV17" s="25">
        <v>0.64841179854035946</v>
      </c>
      <c r="AW17" s="25">
        <v>175.79681014694006</v>
      </c>
      <c r="AX17" s="25">
        <v>133.11953926539977</v>
      </c>
      <c r="AY17" s="25">
        <v>0</v>
      </c>
      <c r="AZ17" s="25">
        <v>864.92350867041455</v>
      </c>
      <c r="BA17" s="25">
        <v>644.8476278545445</v>
      </c>
      <c r="BB17" s="25">
        <v>0</v>
      </c>
      <c r="BC17" s="25">
        <v>186.55932437148735</v>
      </c>
      <c r="BD17" s="25">
        <v>127.07547911784663</v>
      </c>
      <c r="BE17" s="25">
        <v>0.110118058744095</v>
      </c>
      <c r="BF17" s="25">
        <v>2088.0776323209075</v>
      </c>
      <c r="BG17" s="25">
        <v>1990.1430361333346</v>
      </c>
      <c r="BH17" s="25">
        <v>0.61539763779449741</v>
      </c>
      <c r="BI17" s="25">
        <v>467.51152016874096</v>
      </c>
      <c r="BJ17" s="25">
        <v>419.03651561693601</v>
      </c>
      <c r="BK17" s="25">
        <v>8.3004812261757252E-2</v>
      </c>
      <c r="BL17" s="25">
        <v>19280.292210830801</v>
      </c>
      <c r="BM17" s="25">
        <v>15089.079315186635</v>
      </c>
      <c r="BN17" s="25">
        <v>0</v>
      </c>
      <c r="BO17" s="25">
        <v>929.12500435228606</v>
      </c>
      <c r="BP17" s="25">
        <v>840.87178683991863</v>
      </c>
      <c r="BQ17" s="25">
        <v>9.5482521620734645E-2</v>
      </c>
      <c r="BR17" s="25">
        <v>517.98099816332353</v>
      </c>
      <c r="BS17" s="25">
        <v>575.23067007467318</v>
      </c>
      <c r="BT17" s="16">
        <v>9.219205620004485E-2</v>
      </c>
      <c r="BW17" s="3" t="s">
        <v>14</v>
      </c>
      <c r="BX17" s="4">
        <f>AVERAGE(AQ$4:AQ$43)</f>
        <v>29.351826170720763</v>
      </c>
      <c r="BY17" s="4">
        <f>AVERAGE(AS$4:AS$43)</f>
        <v>4.0279104899078821E-2</v>
      </c>
      <c r="BZ17" s="4">
        <f>MEDIAN(AS$4:AS$43)</f>
        <v>4.6515856828882249E-2</v>
      </c>
      <c r="CA17" s="85">
        <f t="shared" si="0"/>
        <v>728.71098412596643</v>
      </c>
      <c r="CB17" s="20">
        <v>450.85862560688594</v>
      </c>
      <c r="CC17" s="4">
        <v>5.6176164383457149E-2</v>
      </c>
      <c r="CD17" s="88">
        <f t="shared" si="1"/>
        <v>8025.7993858273376</v>
      </c>
      <c r="CE17" s="81">
        <v>35.822253415853389</v>
      </c>
      <c r="CF17" s="67">
        <v>6.5239075243095357E-2</v>
      </c>
      <c r="CG17" s="5">
        <f>STDEV(BY17,CF17)</f>
        <v>1.7649364288469204E-2</v>
      </c>
    </row>
    <row r="18" spans="2:120" ht="18" x14ac:dyDescent="0.25">
      <c r="B18" s="14" t="s">
        <v>146</v>
      </c>
      <c r="C18" s="25">
        <v>26.931999999999999</v>
      </c>
      <c r="D18" s="25">
        <v>4225.4521939445403</v>
      </c>
      <c r="E18" s="25">
        <v>1675.7679170905999</v>
      </c>
      <c r="F18" s="25">
        <v>74.828411933936806</v>
      </c>
      <c r="G18" s="25">
        <v>69.729606739953397</v>
      </c>
      <c r="H18" s="25">
        <v>19.384124971085001</v>
      </c>
      <c r="I18" s="25">
        <v>2.5019301315066298</v>
      </c>
      <c r="J18" s="25">
        <v>52.830830916742897</v>
      </c>
      <c r="K18" s="25">
        <v>14.0407223397227</v>
      </c>
      <c r="L18" s="25">
        <v>8.0665268428354704</v>
      </c>
      <c r="M18" s="25">
        <v>2769.4337831627099</v>
      </c>
      <c r="N18" s="25">
        <v>797.21036914439605</v>
      </c>
      <c r="O18" s="25">
        <v>48.991696464392902</v>
      </c>
      <c r="P18" s="25">
        <v>456570.91464347299</v>
      </c>
      <c r="Q18" s="25">
        <v>21366.728569431099</v>
      </c>
      <c r="R18" s="25">
        <v>0</v>
      </c>
      <c r="S18" s="25">
        <v>13.2841130541046</v>
      </c>
      <c r="T18" s="25">
        <v>3.8526686962517802</v>
      </c>
      <c r="U18" s="25">
        <v>1.0813849963489299</v>
      </c>
      <c r="V18" s="25">
        <v>36.946239274446</v>
      </c>
      <c r="W18" s="25">
        <v>17.105514922466</v>
      </c>
      <c r="X18" s="25">
        <v>5.1428187534740197E-2</v>
      </c>
      <c r="Y18" s="25">
        <v>105.08187815953301</v>
      </c>
      <c r="Z18" s="25">
        <v>27.4050572994737</v>
      </c>
      <c r="AA18" s="25">
        <v>3.0204400010857502E-2</v>
      </c>
      <c r="AB18" s="25">
        <v>9.0407358307138601</v>
      </c>
      <c r="AC18" s="25">
        <v>3.7560029529881298</v>
      </c>
      <c r="AD18" s="25">
        <v>2.55178520097076E-2</v>
      </c>
      <c r="AE18" s="25">
        <v>43.289662334769702</v>
      </c>
      <c r="AF18" s="25">
        <v>16.0595676978269</v>
      </c>
      <c r="AG18" s="25">
        <v>0.376315071149953</v>
      </c>
      <c r="AH18" s="25">
        <v>19.5412544603623</v>
      </c>
      <c r="AI18" s="25">
        <v>4.3351688870111396</v>
      </c>
      <c r="AJ18" s="25">
        <v>0.18023708567055</v>
      </c>
      <c r="AK18" s="25">
        <v>7.2110760289032303</v>
      </c>
      <c r="AL18" s="25">
        <v>1.47871464155232</v>
      </c>
      <c r="AM18" s="25">
        <v>6.9870174356383194E-2</v>
      </c>
      <c r="AN18" s="25">
        <v>69.134727136905298</v>
      </c>
      <c r="AO18" s="25">
        <v>9.6465563719357608</v>
      </c>
      <c r="AP18" s="25">
        <v>0.29966563148477399</v>
      </c>
      <c r="AQ18" s="25">
        <v>20.130258590215298</v>
      </c>
      <c r="AR18" s="25">
        <v>2.3264534775636601</v>
      </c>
      <c r="AS18" s="25">
        <v>5.35150670194149E-2</v>
      </c>
      <c r="AT18" s="25">
        <v>240.77084444233299</v>
      </c>
      <c r="AU18" s="25">
        <v>24.464528477969299</v>
      </c>
      <c r="AV18" s="25">
        <v>0.47490476943995402</v>
      </c>
      <c r="AW18" s="25">
        <v>89.545647686106705</v>
      </c>
      <c r="AX18" s="25">
        <v>8.7170232347229408</v>
      </c>
      <c r="AY18" s="25">
        <v>0</v>
      </c>
      <c r="AZ18" s="25">
        <v>462.81362688891198</v>
      </c>
      <c r="BA18" s="25">
        <v>40.121330047778997</v>
      </c>
      <c r="BB18" s="25">
        <v>0</v>
      </c>
      <c r="BC18" s="25">
        <v>98.139316601154107</v>
      </c>
      <c r="BD18" s="25">
        <v>9.4675872331291693</v>
      </c>
      <c r="BE18" s="25">
        <v>8.0653812817326406E-2</v>
      </c>
      <c r="BF18" s="25">
        <v>897.08052729968904</v>
      </c>
      <c r="BG18" s="25">
        <v>87.276824042781996</v>
      </c>
      <c r="BH18" s="25">
        <v>0.450738245686641</v>
      </c>
      <c r="BI18" s="25">
        <v>217.987122890915</v>
      </c>
      <c r="BJ18" s="25">
        <v>19.7001754197744</v>
      </c>
      <c r="BK18" s="25">
        <v>6.07951395420347E-2</v>
      </c>
      <c r="BL18" s="25">
        <v>12125.552287947699</v>
      </c>
      <c r="BM18" s="25">
        <v>530.65263539937098</v>
      </c>
      <c r="BN18" s="25">
        <v>0</v>
      </c>
      <c r="BO18" s="25">
        <v>398.65701706600902</v>
      </c>
      <c r="BP18" s="25">
        <v>45.627098079056204</v>
      </c>
      <c r="BQ18" s="25">
        <v>6.9934445429589903E-2</v>
      </c>
      <c r="BR18" s="25">
        <v>209.569130789182</v>
      </c>
      <c r="BS18" s="25">
        <v>21.8461054849375</v>
      </c>
      <c r="BT18" s="16">
        <v>6.7523338299238594E-2</v>
      </c>
      <c r="BW18" s="3" t="s">
        <v>15</v>
      </c>
      <c r="BX18" s="4">
        <f>AVERAGE(AT$4:AT$43)</f>
        <v>354.07186917305575</v>
      </c>
      <c r="BY18" s="4">
        <f>AVERAGE(AV$4:AV$43)</f>
        <v>0.15793104049457468</v>
      </c>
      <c r="BZ18" s="4">
        <f>MEDIAN(AV$4:AV$43)</f>
        <v>0.10885988695686546</v>
      </c>
      <c r="CA18" s="85">
        <f t="shared" si="0"/>
        <v>2241.9396976316316</v>
      </c>
      <c r="CB18" s="20">
        <v>442.09188315353032</v>
      </c>
      <c r="CC18" s="4">
        <v>0.31795686047196486</v>
      </c>
      <c r="CD18" s="88">
        <f t="shared" si="1"/>
        <v>1390.41466976779</v>
      </c>
      <c r="CE18" s="81">
        <v>34.056806356411307</v>
      </c>
      <c r="CF18" s="67">
        <v>0.34021465265726752</v>
      </c>
      <c r="CG18" s="5">
        <f>STDEV(BY18,CF18)</f>
        <v>0.12889397825941878</v>
      </c>
    </row>
    <row r="19" spans="2:120" ht="18" x14ac:dyDescent="0.25">
      <c r="B19" s="14" t="s">
        <v>147</v>
      </c>
      <c r="C19" s="25">
        <v>60.104999999999997</v>
      </c>
      <c r="D19" s="25">
        <v>650.83104487108596</v>
      </c>
      <c r="E19" s="25">
        <v>101.529491219227</v>
      </c>
      <c r="F19" s="25">
        <v>70.463599134556304</v>
      </c>
      <c r="G19" s="25">
        <v>1.55351762937741</v>
      </c>
      <c r="H19" s="25">
        <v>4.3169818864852303</v>
      </c>
      <c r="I19" s="25">
        <v>3.6692966854725202</v>
      </c>
      <c r="J19" s="25">
        <v>-6.2240649676550301</v>
      </c>
      <c r="K19" s="25">
        <v>12.8182526934969</v>
      </c>
      <c r="L19" s="25">
        <v>9.9217712238284808</v>
      </c>
      <c r="M19" s="25">
        <v>-115.180756480675</v>
      </c>
      <c r="N19" s="25">
        <v>93.529915337550605</v>
      </c>
      <c r="O19" s="25">
        <v>74.7464019924128</v>
      </c>
      <c r="P19" s="25">
        <v>464317.89433831797</v>
      </c>
      <c r="Q19" s="25">
        <v>16515.8409038276</v>
      </c>
      <c r="R19" s="25">
        <v>0.146294574610811</v>
      </c>
      <c r="S19" s="25">
        <v>-0.34522689921188598</v>
      </c>
      <c r="T19" s="25">
        <v>6.2064383592712803E-2</v>
      </c>
      <c r="U19" s="25">
        <v>0.71348035563559897</v>
      </c>
      <c r="V19" s="25">
        <v>0.111893445680945</v>
      </c>
      <c r="W19" s="25">
        <v>6.8438895079131104E-2</v>
      </c>
      <c r="X19" s="25">
        <v>3.9964638628234503E-2</v>
      </c>
      <c r="Y19" s="25">
        <v>113.884988013653</v>
      </c>
      <c r="Z19" s="25">
        <v>7.91309805751228</v>
      </c>
      <c r="AA19" s="25">
        <v>3.9719724714572503E-2</v>
      </c>
      <c r="AB19" s="25">
        <v>0.34876328862234302</v>
      </c>
      <c r="AC19" s="25">
        <v>0.11078423398343799</v>
      </c>
      <c r="AD19" s="25">
        <v>5.7899273593774697E-2</v>
      </c>
      <c r="AE19" s="25">
        <v>4.58743995968943</v>
      </c>
      <c r="AF19" s="25">
        <v>1.0391943549595799</v>
      </c>
      <c r="AG19" s="25">
        <v>0.52635822865334103</v>
      </c>
      <c r="AH19" s="25">
        <v>25.032921235615301</v>
      </c>
      <c r="AI19" s="25">
        <v>2.75190491042747</v>
      </c>
      <c r="AJ19" s="25">
        <v>0.46712014598499901</v>
      </c>
      <c r="AK19" s="25">
        <v>2.11624636486034E-2</v>
      </c>
      <c r="AL19" s="25">
        <v>6.0790976030789402E-2</v>
      </c>
      <c r="AM19" s="25">
        <v>6.5742961098885305E-2</v>
      </c>
      <c r="AN19" s="25">
        <v>193.90857611172899</v>
      </c>
      <c r="AO19" s="25">
        <v>13.7882083047249</v>
      </c>
      <c r="AP19" s="25">
        <v>0.49323881615559501</v>
      </c>
      <c r="AQ19" s="25">
        <v>77.748783891748701</v>
      </c>
      <c r="AR19" s="25">
        <v>5.6096317699136797</v>
      </c>
      <c r="AS19" s="25">
        <v>7.0389690012758105E-2</v>
      </c>
      <c r="AT19" s="25">
        <v>972.22970798231495</v>
      </c>
      <c r="AU19" s="25">
        <v>59.333754937870999</v>
      </c>
      <c r="AV19" s="25">
        <v>0.31224883068047998</v>
      </c>
      <c r="AW19" s="25">
        <v>361.55556943508401</v>
      </c>
      <c r="AX19" s="25">
        <v>25.483433617324099</v>
      </c>
      <c r="AY19" s="25">
        <v>0</v>
      </c>
      <c r="AZ19" s="25">
        <v>1637.2314689733801</v>
      </c>
      <c r="BA19" s="25">
        <v>94.027473375367606</v>
      </c>
      <c r="BB19" s="25">
        <v>0</v>
      </c>
      <c r="BC19" s="25">
        <v>308.68539505419</v>
      </c>
      <c r="BD19" s="25">
        <v>17.589326774577899</v>
      </c>
      <c r="BE19" s="25">
        <v>5.4030237749281798E-2</v>
      </c>
      <c r="BF19" s="25">
        <v>2598.0941796019802</v>
      </c>
      <c r="BG19" s="25">
        <v>156.54766214955799</v>
      </c>
      <c r="BH19" s="25">
        <v>0.249498295444606</v>
      </c>
      <c r="BI19" s="25">
        <v>446.54812796801298</v>
      </c>
      <c r="BJ19" s="25">
        <v>26.074032975462099</v>
      </c>
      <c r="BK19" s="25">
        <v>5.6935160050640803E-2</v>
      </c>
      <c r="BL19" s="25">
        <v>13282.0250881962</v>
      </c>
      <c r="BM19" s="25">
        <v>473.317217214815</v>
      </c>
      <c r="BN19" s="25">
        <v>0</v>
      </c>
      <c r="BO19" s="25">
        <v>2336.0613242586701</v>
      </c>
      <c r="BP19" s="25">
        <v>156.00456216747301</v>
      </c>
      <c r="BQ19" s="25">
        <v>0</v>
      </c>
      <c r="BR19" s="25">
        <v>3643.0713684688199</v>
      </c>
      <c r="BS19" s="25">
        <v>246.889393927752</v>
      </c>
      <c r="BT19" s="16">
        <v>0.123971707607115</v>
      </c>
      <c r="BW19" s="3" t="s">
        <v>16</v>
      </c>
      <c r="BX19" s="4">
        <f>AVERAGE(AW$4:AW$43)</f>
        <v>128.84467982835045</v>
      </c>
      <c r="BY19" s="4">
        <f>AVERAGE(AY4:AY43)</f>
        <v>3.596698542080274E-2</v>
      </c>
      <c r="BZ19" s="4">
        <f>MEDIAN(AY4:AY43)</f>
        <v>3.2182040094959098E-2</v>
      </c>
      <c r="CA19" s="85">
        <f t="shared" si="0"/>
        <v>3582.3041136449738</v>
      </c>
      <c r="CB19" s="20">
        <v>463.00174923507592</v>
      </c>
      <c r="CC19" s="4">
        <v>7.2120473654951875E-2</v>
      </c>
      <c r="CD19" s="88">
        <f t="shared" si="1"/>
        <v>6419.837887507907</v>
      </c>
      <c r="CE19" s="81">
        <v>37.072130828031653</v>
      </c>
      <c r="CF19" s="67">
        <v>7.3944509040959241E-2</v>
      </c>
      <c r="CG19" s="5">
        <f>STDEV(BY19,CF19)</f>
        <v>2.6854164484484942E-2</v>
      </c>
    </row>
    <row r="20" spans="2:120" ht="18" x14ac:dyDescent="0.25">
      <c r="B20" s="14" t="s">
        <v>148</v>
      </c>
      <c r="C20" s="25">
        <v>60.103999999999999</v>
      </c>
      <c r="D20" s="25">
        <v>804.83297109499699</v>
      </c>
      <c r="E20" s="25">
        <v>164.36046246927401</v>
      </c>
      <c r="F20" s="25">
        <v>77.862154369848298</v>
      </c>
      <c r="G20" s="25">
        <v>58.3314809189283</v>
      </c>
      <c r="H20" s="25">
        <v>14.9766207309612</v>
      </c>
      <c r="I20" s="25">
        <v>3.20915995282712</v>
      </c>
      <c r="J20" s="25">
        <v>30.938598981803601</v>
      </c>
      <c r="K20" s="25">
        <v>16.396825009498698</v>
      </c>
      <c r="L20" s="25">
        <v>9.6148147735149205</v>
      </c>
      <c r="M20" s="25">
        <v>1690.2692385216701</v>
      </c>
      <c r="N20" s="25">
        <v>296.77318767992801</v>
      </c>
      <c r="O20" s="25">
        <v>60.663550577528802</v>
      </c>
      <c r="P20" s="25">
        <v>415399.58714484202</v>
      </c>
      <c r="Q20" s="25">
        <v>22441.7095113621</v>
      </c>
      <c r="R20" s="25">
        <v>0</v>
      </c>
      <c r="S20" s="25">
        <v>3.0122347326390799</v>
      </c>
      <c r="T20" s="25">
        <v>1.99390423818707</v>
      </c>
      <c r="U20" s="25">
        <v>0.85829878967401596</v>
      </c>
      <c r="V20" s="25">
        <v>49.485713284854697</v>
      </c>
      <c r="W20" s="25">
        <v>9.3791154148345193</v>
      </c>
      <c r="X20" s="25">
        <v>3.9409473267693403E-2</v>
      </c>
      <c r="Y20" s="25">
        <v>425.47138428720302</v>
      </c>
      <c r="Z20" s="25">
        <v>63.1623173980825</v>
      </c>
      <c r="AA20" s="25">
        <v>6.5956373399405105E-2</v>
      </c>
      <c r="AB20" s="25">
        <v>18.756517927167302</v>
      </c>
      <c r="AC20" s="25">
        <v>3.53901022122596</v>
      </c>
      <c r="AD20" s="25">
        <v>5.1282985079298703E-2</v>
      </c>
      <c r="AE20" s="25">
        <v>79.702942273470399</v>
      </c>
      <c r="AF20" s="25">
        <v>15.372706884826099</v>
      </c>
      <c r="AG20" s="25">
        <v>0.53342642365221404</v>
      </c>
      <c r="AH20" s="25">
        <v>36.8502256557286</v>
      </c>
      <c r="AI20" s="25">
        <v>6.3772047082051904</v>
      </c>
      <c r="AJ20" s="25">
        <v>0.234511192722065</v>
      </c>
      <c r="AK20" s="25">
        <v>4.48623715100267</v>
      </c>
      <c r="AL20" s="25">
        <v>0.94632481256587497</v>
      </c>
      <c r="AM20" s="25">
        <v>7.8876852495224595E-2</v>
      </c>
      <c r="AN20" s="25">
        <v>163.64938864692999</v>
      </c>
      <c r="AO20" s="25">
        <v>25.091460967132999</v>
      </c>
      <c r="AP20" s="25">
        <v>0.163680647598168</v>
      </c>
      <c r="AQ20" s="25">
        <v>55.006253121383999</v>
      </c>
      <c r="AR20" s="25">
        <v>8.4861639994774993</v>
      </c>
      <c r="AS20" s="25">
        <v>4.9426284477574897E-2</v>
      </c>
      <c r="AT20" s="25">
        <v>697.73124101240103</v>
      </c>
      <c r="AU20" s="25">
        <v>105.770785294096</v>
      </c>
      <c r="AV20" s="25">
        <v>0</v>
      </c>
      <c r="AW20" s="25">
        <v>269.03324610367201</v>
      </c>
      <c r="AX20" s="25">
        <v>42.131601312269197</v>
      </c>
      <c r="AY20" s="25">
        <v>0.152567275202037</v>
      </c>
      <c r="AZ20" s="25">
        <v>1414.9696998455599</v>
      </c>
      <c r="BA20" s="25">
        <v>232.132020707398</v>
      </c>
      <c r="BB20" s="25">
        <v>0.16476978633953701</v>
      </c>
      <c r="BC20" s="25">
        <v>289.08338209926598</v>
      </c>
      <c r="BD20" s="25">
        <v>43.8507379361454</v>
      </c>
      <c r="BE20" s="25">
        <v>0.104478174037594</v>
      </c>
      <c r="BF20" s="25">
        <v>2503.0696650324098</v>
      </c>
      <c r="BG20" s="25">
        <v>327.63825816475702</v>
      </c>
      <c r="BH20" s="25">
        <v>0.42080549158459801</v>
      </c>
      <c r="BI20" s="25">
        <v>507.84479759231601</v>
      </c>
      <c r="BJ20" s="25">
        <v>62.506321389030298</v>
      </c>
      <c r="BK20" s="25">
        <v>9.6010152936262902E-2</v>
      </c>
      <c r="BL20" s="25">
        <v>13269.6012167606</v>
      </c>
      <c r="BM20" s="25">
        <v>785.46677822550396</v>
      </c>
      <c r="BN20" s="25">
        <v>0.37030037957538398</v>
      </c>
      <c r="BO20" s="25">
        <v>15803.529708091401</v>
      </c>
      <c r="BP20" s="25">
        <v>2803.4097921349198</v>
      </c>
      <c r="BQ20" s="25">
        <v>9.0820154261226693E-2</v>
      </c>
      <c r="BR20" s="25">
        <v>4747.4470791714302</v>
      </c>
      <c r="BS20" s="25">
        <v>617.71152020688396</v>
      </c>
      <c r="BT20" s="16">
        <v>6.2373691987662898E-2</v>
      </c>
      <c r="BW20" s="3" t="s">
        <v>17</v>
      </c>
      <c r="BX20" s="4">
        <f>AVERAGE(AZ$4:AZ$43)</f>
        <v>590.86508104359564</v>
      </c>
      <c r="BY20" s="4">
        <f>AVERAGE(BB4:BB43)</f>
        <v>0.10504219346376735</v>
      </c>
      <c r="BZ20" s="4">
        <f>MEDIAN(BB4:BB43)</f>
        <v>8.5465089834498909E-2</v>
      </c>
      <c r="CA20" s="85">
        <f t="shared" si="0"/>
        <v>5625.0261115063749</v>
      </c>
      <c r="CB20" s="20">
        <v>457.03550094685306</v>
      </c>
      <c r="CC20" s="4">
        <v>0.2314350888498847</v>
      </c>
      <c r="CD20" s="88">
        <f t="shared" si="1"/>
        <v>1974.7891437641902</v>
      </c>
      <c r="CE20" s="81">
        <v>36.522941481008402</v>
      </c>
      <c r="CF20" s="67">
        <v>0.2850924207159295</v>
      </c>
      <c r="CG20" s="5">
        <f>STDEV(BY20,CF20)</f>
        <v>0.12731473664418272</v>
      </c>
      <c r="CJ20" s="2"/>
    </row>
    <row r="21" spans="2:120" ht="18" x14ac:dyDescent="0.25">
      <c r="B21" s="14" t="s">
        <v>148</v>
      </c>
      <c r="C21" s="25">
        <v>51.868000000000002</v>
      </c>
      <c r="D21" s="25">
        <v>290.93940844131203</v>
      </c>
      <c r="E21" s="25">
        <v>84.565283789546001</v>
      </c>
      <c r="F21" s="25">
        <v>63.554713684182303</v>
      </c>
      <c r="G21" s="25">
        <v>3.9049922190287099</v>
      </c>
      <c r="H21" s="25">
        <v>3.40158985854189</v>
      </c>
      <c r="I21" s="25">
        <v>4.1463281931731499</v>
      </c>
      <c r="J21" s="25">
        <v>-10.553710713200401</v>
      </c>
      <c r="K21" s="25">
        <v>8.4480112300768795</v>
      </c>
      <c r="L21" s="25">
        <v>8.5412665841709092</v>
      </c>
      <c r="M21" s="25">
        <v>25.981078099960701</v>
      </c>
      <c r="N21" s="25">
        <v>81.017598523530594</v>
      </c>
      <c r="O21" s="25">
        <v>54.423752702659499</v>
      </c>
      <c r="P21" s="25">
        <v>369337.57377083303</v>
      </c>
      <c r="Q21" s="25">
        <v>29191.989307308599</v>
      </c>
      <c r="R21" s="25">
        <v>0.123958991303201</v>
      </c>
      <c r="S21" s="25">
        <v>4.3071268281208601E-2</v>
      </c>
      <c r="T21" s="25">
        <v>0.27265384934835801</v>
      </c>
      <c r="U21" s="25">
        <v>0.74054791137672704</v>
      </c>
      <c r="V21" s="25">
        <v>-9.6627038358077597E-3</v>
      </c>
      <c r="W21" s="25">
        <v>1.4304161071671701E-2</v>
      </c>
      <c r="X21" s="25">
        <v>5.2531027913846701E-2</v>
      </c>
      <c r="Y21" s="25">
        <v>28.617930826517998</v>
      </c>
      <c r="Z21" s="25">
        <v>2.7399196569009101</v>
      </c>
      <c r="AA21" s="25">
        <v>4.0991616834419903E-2</v>
      </c>
      <c r="AB21" s="25">
        <v>6.5051877752091203E-2</v>
      </c>
      <c r="AC21" s="25">
        <v>7.7484465481475195E-2</v>
      </c>
      <c r="AD21" s="25">
        <v>4.9150984574318497E-2</v>
      </c>
      <c r="AE21" s="25">
        <v>0.46732733148573302</v>
      </c>
      <c r="AF21" s="25">
        <v>0.41940553997903002</v>
      </c>
      <c r="AG21" s="25">
        <v>0.40215818883726401</v>
      </c>
      <c r="AH21" s="25">
        <v>1.6255056869528299</v>
      </c>
      <c r="AI21" s="25">
        <v>0.56722432884742402</v>
      </c>
      <c r="AJ21" s="25">
        <v>0.340569981896364</v>
      </c>
      <c r="AK21" s="25">
        <v>0.344181235317576</v>
      </c>
      <c r="AL21" s="25">
        <v>0.10493270497313099</v>
      </c>
      <c r="AM21" s="25">
        <v>5.5796521651777897E-2</v>
      </c>
      <c r="AN21" s="25">
        <v>11.542605107052999</v>
      </c>
      <c r="AO21" s="25">
        <v>1.85881514244071</v>
      </c>
      <c r="AP21" s="25">
        <v>0.34120959784365901</v>
      </c>
      <c r="AQ21" s="25">
        <v>4.4415829420111104</v>
      </c>
      <c r="AR21" s="25">
        <v>0.597797935108629</v>
      </c>
      <c r="AS21" s="25">
        <v>7.2670493654552498E-2</v>
      </c>
      <c r="AT21" s="25">
        <v>63.438253857618598</v>
      </c>
      <c r="AU21" s="25">
        <v>7.9329492069642198</v>
      </c>
      <c r="AV21" s="25">
        <v>0.36959395116963101</v>
      </c>
      <c r="AW21" s="25">
        <v>27.245875200689301</v>
      </c>
      <c r="AX21" s="25">
        <v>3.4916959371460599</v>
      </c>
      <c r="AY21" s="25">
        <v>4.6713089736112497E-2</v>
      </c>
      <c r="AZ21" s="25">
        <v>150.361445686217</v>
      </c>
      <c r="BA21" s="25">
        <v>18.8046431978469</v>
      </c>
      <c r="BB21" s="25">
        <v>0.14178871825796499</v>
      </c>
      <c r="BC21" s="25">
        <v>33.938461623836901</v>
      </c>
      <c r="BD21" s="25">
        <v>4.3790728078613403</v>
      </c>
      <c r="BE21" s="25">
        <v>4.588900600648E-2</v>
      </c>
      <c r="BF21" s="25">
        <v>327.38770546431698</v>
      </c>
      <c r="BG21" s="25">
        <v>39.969788568016298</v>
      </c>
      <c r="BH21" s="25">
        <v>0.297801660817545</v>
      </c>
      <c r="BI21" s="25">
        <v>74.523393217740903</v>
      </c>
      <c r="BJ21" s="25">
        <v>9.2784636745154891</v>
      </c>
      <c r="BK21" s="25">
        <v>6.7934500821771396E-2</v>
      </c>
      <c r="BL21" s="25">
        <v>10835.295032423201</v>
      </c>
      <c r="BM21" s="25">
        <v>832.30950623285105</v>
      </c>
      <c r="BN21" s="25">
        <v>0.27813835073697202</v>
      </c>
      <c r="BO21" s="25">
        <v>115.859159411459</v>
      </c>
      <c r="BP21" s="25">
        <v>16.174067478801501</v>
      </c>
      <c r="BQ21" s="25">
        <v>7.8171101240711693E-2</v>
      </c>
      <c r="BR21" s="25">
        <v>169.12105170090101</v>
      </c>
      <c r="BS21" s="25">
        <v>20.508394595673799</v>
      </c>
      <c r="BT21" s="16">
        <v>5.3651770232977403E-2</v>
      </c>
      <c r="BW21" s="3" t="s">
        <v>18</v>
      </c>
      <c r="BX21" s="4">
        <f>AVERAGE(BC$4:BC$43)</f>
        <v>115.34332715009332</v>
      </c>
      <c r="BY21" s="4">
        <f>AVERAGE(BE4:BE43)</f>
        <v>4.1846270600117558E-2</v>
      </c>
      <c r="BZ21" s="4">
        <f>MEDIAN(BE4:BE43)</f>
        <v>4.0258990713762002E-2</v>
      </c>
      <c r="CA21" s="85">
        <f t="shared" si="0"/>
        <v>2756.3585833565126</v>
      </c>
      <c r="CB21" s="20">
        <v>442.94251581472645</v>
      </c>
      <c r="CC21" s="4">
        <v>9.113173255408602E-2</v>
      </c>
      <c r="CD21" s="88">
        <f t="shared" si="1"/>
        <v>4860.4641149760137</v>
      </c>
      <c r="CE21" s="81">
        <v>35.974143629048747</v>
      </c>
      <c r="CF21" s="67">
        <v>5.824181014889987E-2</v>
      </c>
      <c r="CG21" s="5">
        <f>STDEV(BY21,CF21)</f>
        <v>1.1593397196156232E-2</v>
      </c>
    </row>
    <row r="22" spans="2:120" ht="17.25" x14ac:dyDescent="0.25">
      <c r="B22" s="14" t="s">
        <v>149</v>
      </c>
      <c r="C22" s="25">
        <v>36.865000000000002</v>
      </c>
      <c r="D22" s="25">
        <v>194.26046915086999</v>
      </c>
      <c r="E22" s="25">
        <v>41.464079147493599</v>
      </c>
      <c r="F22" s="25">
        <v>61.543637047030501</v>
      </c>
      <c r="G22" s="25">
        <v>12.991921121789201</v>
      </c>
      <c r="H22" s="25">
        <v>3.45283738421637</v>
      </c>
      <c r="I22" s="25">
        <v>1.9259459210519401</v>
      </c>
      <c r="J22" s="25">
        <v>9.4528194145954707</v>
      </c>
      <c r="K22" s="25">
        <v>4.3390481852409204</v>
      </c>
      <c r="L22" s="25">
        <v>6.9433251852060502</v>
      </c>
      <c r="M22" s="25">
        <v>5.6078496489001797</v>
      </c>
      <c r="N22" s="25">
        <v>34.421132594631302</v>
      </c>
      <c r="O22" s="25">
        <v>49.5686249932414</v>
      </c>
      <c r="P22" s="25">
        <v>465150.37446181598</v>
      </c>
      <c r="Q22" s="25">
        <v>26569.505470782598</v>
      </c>
      <c r="R22" s="25">
        <v>0</v>
      </c>
      <c r="S22" s="25">
        <v>0.24494649550685699</v>
      </c>
      <c r="T22" s="25">
        <v>0.31068194433370899</v>
      </c>
      <c r="U22" s="25">
        <v>0</v>
      </c>
      <c r="V22" s="25">
        <v>3.1457017250677501</v>
      </c>
      <c r="W22" s="25">
        <v>1.15717332536652</v>
      </c>
      <c r="X22" s="25">
        <v>0</v>
      </c>
      <c r="Y22" s="25">
        <v>81.420770099500004</v>
      </c>
      <c r="Z22" s="25">
        <v>8.3983018460654009</v>
      </c>
      <c r="AA22" s="25">
        <v>5.4880852724992601E-2</v>
      </c>
      <c r="AB22" s="25">
        <v>2.0152477459850902</v>
      </c>
      <c r="AC22" s="25">
        <v>0.37195589728068701</v>
      </c>
      <c r="AD22" s="25">
        <v>3.26857857752769E-2</v>
      </c>
      <c r="AE22" s="25">
        <v>23.7320873243604</v>
      </c>
      <c r="AF22" s="25">
        <v>3.1090896226911702</v>
      </c>
      <c r="AG22" s="25">
        <v>0.28472555659827298</v>
      </c>
      <c r="AH22" s="25">
        <v>27.5291394253493</v>
      </c>
      <c r="AI22" s="25">
        <v>3.2022026227385401</v>
      </c>
      <c r="AJ22" s="25">
        <v>0.198240656286642</v>
      </c>
      <c r="AK22" s="25">
        <v>10.362742548075801</v>
      </c>
      <c r="AL22" s="25">
        <v>1.1140431540669</v>
      </c>
      <c r="AM22" s="25">
        <v>5.4690500624069098E-2</v>
      </c>
      <c r="AN22" s="25">
        <v>96.399246366603904</v>
      </c>
      <c r="AO22" s="25">
        <v>9.8162749538541902</v>
      </c>
      <c r="AP22" s="25">
        <v>0.19399193186792901</v>
      </c>
      <c r="AQ22" s="25">
        <v>22.021087133310999</v>
      </c>
      <c r="AR22" s="25">
        <v>2.23224583213177</v>
      </c>
      <c r="AS22" s="25">
        <v>0</v>
      </c>
      <c r="AT22" s="25">
        <v>213.605903696219</v>
      </c>
      <c r="AU22" s="25">
        <v>21.328479326661402</v>
      </c>
      <c r="AV22" s="25">
        <v>0.259527918409861</v>
      </c>
      <c r="AW22" s="25">
        <v>66.0490035111834</v>
      </c>
      <c r="AX22" s="25">
        <v>6.8834228232738601</v>
      </c>
      <c r="AY22" s="25">
        <v>3.7624951767462202E-2</v>
      </c>
      <c r="AZ22" s="25">
        <v>272.58614443416502</v>
      </c>
      <c r="BA22" s="25">
        <v>26.444535976447099</v>
      </c>
      <c r="BB22" s="25">
        <v>0.24884206195310801</v>
      </c>
      <c r="BC22" s="25">
        <v>48.581293900219798</v>
      </c>
      <c r="BD22" s="25">
        <v>4.6565660290575703</v>
      </c>
      <c r="BE22" s="25">
        <v>6.3215064988266206E-2</v>
      </c>
      <c r="BF22" s="25">
        <v>393.842939625339</v>
      </c>
      <c r="BG22" s="25">
        <v>37.8588297276887</v>
      </c>
      <c r="BH22" s="25">
        <v>0.17080281534851</v>
      </c>
      <c r="BI22" s="25">
        <v>80.419809446081103</v>
      </c>
      <c r="BJ22" s="25">
        <v>7.8002404703456403</v>
      </c>
      <c r="BK22" s="25">
        <v>3.8957195004036702E-2</v>
      </c>
      <c r="BL22" s="25">
        <v>11346.128887143601</v>
      </c>
      <c r="BM22" s="25">
        <v>555.27071814076396</v>
      </c>
      <c r="BN22" s="25">
        <v>0.18428630705920701</v>
      </c>
      <c r="BO22" s="25">
        <v>577.84267062088895</v>
      </c>
      <c r="BP22" s="25">
        <v>54.238448941292297</v>
      </c>
      <c r="BQ22" s="25">
        <v>6.29935170619976E-2</v>
      </c>
      <c r="BR22" s="25">
        <v>205.87578997167699</v>
      </c>
      <c r="BS22" s="25">
        <v>18.234786710994602</v>
      </c>
      <c r="BT22" s="16">
        <v>4.3215133349734598E-2</v>
      </c>
      <c r="BW22" s="7" t="s">
        <v>160</v>
      </c>
      <c r="BX22" s="4">
        <f>AVERAGE(BF$4:BF$43)</f>
        <v>989.03890501805586</v>
      </c>
      <c r="BY22" s="4">
        <f>AVERAGE(BH4:BH43)</f>
        <v>0.20400121406215815</v>
      </c>
      <c r="BZ22" s="4">
        <f>MEDIAN(BH4:BH43)</f>
        <v>0.20724470072982049</v>
      </c>
      <c r="CA22" s="85">
        <f t="shared" si="0"/>
        <v>4848.2010735323402</v>
      </c>
      <c r="CB22" s="20">
        <v>466.28084342023107</v>
      </c>
      <c r="CC22" s="4">
        <v>0.45879427042401949</v>
      </c>
      <c r="CD22" s="88">
        <f t="shared" si="1"/>
        <v>1016.317930451251</v>
      </c>
      <c r="CE22" s="81">
        <v>38.045126751922304</v>
      </c>
      <c r="CF22" s="67">
        <v>0.37488120270883224</v>
      </c>
      <c r="CG22" s="5">
        <f>STDEV(BY22,CF22)</f>
        <v>0.12083039874114343</v>
      </c>
    </row>
    <row r="23" spans="2:120" ht="18" x14ac:dyDescent="0.25">
      <c r="B23" s="14" t="s">
        <v>150</v>
      </c>
      <c r="C23" s="25">
        <v>21.702999999999999</v>
      </c>
      <c r="D23" s="25">
        <v>580.48032821961704</v>
      </c>
      <c r="E23" s="25">
        <v>110.137596714129</v>
      </c>
      <c r="F23" s="25">
        <v>57.157469253980203</v>
      </c>
      <c r="G23" s="25">
        <v>14.645124852434099</v>
      </c>
      <c r="H23" s="25">
        <v>4.49668172726932</v>
      </c>
      <c r="I23" s="25">
        <v>2.63385184912838</v>
      </c>
      <c r="J23" s="25">
        <v>13.2615442708089</v>
      </c>
      <c r="K23" s="25">
        <v>4.7864330295615503</v>
      </c>
      <c r="L23" s="25">
        <v>6.59563737175145</v>
      </c>
      <c r="M23" s="25">
        <v>40.085563299890502</v>
      </c>
      <c r="N23" s="25">
        <v>36.750058716354602</v>
      </c>
      <c r="O23" s="25">
        <v>42.487829226415698</v>
      </c>
      <c r="P23" s="25">
        <v>523990.01951309101</v>
      </c>
      <c r="Q23" s="25">
        <v>20445.8036981078</v>
      </c>
      <c r="R23" s="25">
        <v>0</v>
      </c>
      <c r="S23" s="25">
        <v>3.9080489023635701</v>
      </c>
      <c r="T23" s="25">
        <v>1.9808280984148601</v>
      </c>
      <c r="U23" s="25">
        <v>0.32045090200649301</v>
      </c>
      <c r="V23" s="25">
        <v>0.87662052049092098</v>
      </c>
      <c r="W23" s="25">
        <v>0.47654709876011903</v>
      </c>
      <c r="X23" s="25">
        <v>3.8699239754470101E-2</v>
      </c>
      <c r="Y23" s="25">
        <v>55.892067498355097</v>
      </c>
      <c r="Z23" s="25">
        <v>4.7928992914793698</v>
      </c>
      <c r="AA23" s="25">
        <v>3.4624813220905298E-2</v>
      </c>
      <c r="AB23" s="25">
        <v>0.52963968027331498</v>
      </c>
      <c r="AC23" s="25">
        <v>0.25171495578991698</v>
      </c>
      <c r="AD23" s="25">
        <v>2.5549786128668601E-2</v>
      </c>
      <c r="AE23" s="25">
        <v>5.0149721969221099</v>
      </c>
      <c r="AF23" s="25">
        <v>1.51561492192901</v>
      </c>
      <c r="AG23" s="25">
        <v>0.390863303894254</v>
      </c>
      <c r="AH23" s="25">
        <v>7.7190491264258103</v>
      </c>
      <c r="AI23" s="25">
        <v>1.5211790063708699</v>
      </c>
      <c r="AJ23" s="25">
        <v>0.181457067707084</v>
      </c>
      <c r="AK23" s="25">
        <v>2.6217200849427198</v>
      </c>
      <c r="AL23" s="25">
        <v>0.46961707787548301</v>
      </c>
      <c r="AM23" s="25">
        <v>4.1084349049520602E-2</v>
      </c>
      <c r="AN23" s="25">
        <v>40.203392217411597</v>
      </c>
      <c r="AO23" s="25">
        <v>4.97214367911329</v>
      </c>
      <c r="AP23" s="25">
        <v>0.145765024787332</v>
      </c>
      <c r="AQ23" s="25">
        <v>13.6836720122195</v>
      </c>
      <c r="AR23" s="25">
        <v>1.60733733329197</v>
      </c>
      <c r="AS23" s="25">
        <v>5.3517810071521801E-2</v>
      </c>
      <c r="AT23" s="25">
        <v>167.600824984453</v>
      </c>
      <c r="AU23" s="25">
        <v>17.585136051444099</v>
      </c>
      <c r="AV23" s="25">
        <v>0.23721452294004899</v>
      </c>
      <c r="AW23" s="25">
        <v>66.590415170721698</v>
      </c>
      <c r="AX23" s="25">
        <v>6.0154394266177604</v>
      </c>
      <c r="AY23" s="25">
        <v>5.8809980316342998E-2</v>
      </c>
      <c r="AZ23" s="25">
        <v>320.84659114120001</v>
      </c>
      <c r="BA23" s="25">
        <v>28.747322720020001</v>
      </c>
      <c r="BB23" s="25">
        <v>0.14679878956591</v>
      </c>
      <c r="BC23" s="25">
        <v>66.637773306483595</v>
      </c>
      <c r="BD23" s="25">
        <v>6.5018693370073501</v>
      </c>
      <c r="BE23" s="25">
        <v>0</v>
      </c>
      <c r="BF23" s="25">
        <v>594.14075124284898</v>
      </c>
      <c r="BG23" s="25">
        <v>50.035517824049599</v>
      </c>
      <c r="BH23" s="25">
        <v>0.21946389129482799</v>
      </c>
      <c r="BI23" s="25">
        <v>136.77954573123199</v>
      </c>
      <c r="BJ23" s="25">
        <v>12.1659316108945</v>
      </c>
      <c r="BK23" s="25">
        <v>0</v>
      </c>
      <c r="BL23" s="25">
        <v>12324.587016761299</v>
      </c>
      <c r="BM23" s="25">
        <v>458.65744712162802</v>
      </c>
      <c r="BN23" s="25">
        <v>0.16856559430337201</v>
      </c>
      <c r="BO23" s="25">
        <v>224.97728850033999</v>
      </c>
      <c r="BP23" s="25">
        <v>27.402707290072001</v>
      </c>
      <c r="BQ23" s="25">
        <v>4.0982833911749797E-2</v>
      </c>
      <c r="BR23" s="25">
        <v>108.30815990155</v>
      </c>
      <c r="BS23" s="25">
        <v>10.341520057393501</v>
      </c>
      <c r="BT23" s="16">
        <v>5.5502328873978803E-2</v>
      </c>
      <c r="BW23" s="3" t="s">
        <v>161</v>
      </c>
      <c r="BX23" s="4">
        <f>AVERAGE(BI$4:BI$43)</f>
        <v>195.75862661434954</v>
      </c>
      <c r="BY23" s="4">
        <f>AVERAGE(BK4:BK43)</f>
        <v>3.8529779482527636E-2</v>
      </c>
      <c r="BZ23" s="4">
        <f>MEDIAN(BK4:BK43)</f>
        <v>3.4545321236462895E-2</v>
      </c>
      <c r="CA23" s="85">
        <f t="shared" si="0"/>
        <v>5080.7097586198634</v>
      </c>
      <c r="CB23" s="20">
        <v>447.27965364874694</v>
      </c>
      <c r="CC23" s="4">
        <v>8.8593672177939634E-2</v>
      </c>
      <c r="CD23" s="88">
        <f t="shared" si="1"/>
        <v>5048.6636647185096</v>
      </c>
      <c r="CE23" s="81">
        <v>36.547843758831974</v>
      </c>
      <c r="CF23" s="67">
        <v>6.4126994273616442E-2</v>
      </c>
      <c r="CG23" s="5">
        <f>STDEV(BY23,CF23)</f>
        <v>1.809996415826751E-2</v>
      </c>
    </row>
    <row r="24" spans="2:120" ht="18" x14ac:dyDescent="0.25">
      <c r="B24" s="14" t="s">
        <v>151</v>
      </c>
      <c r="C24" s="25">
        <v>25.503</v>
      </c>
      <c r="D24" s="25">
        <v>643.62192481440695</v>
      </c>
      <c r="E24" s="25">
        <v>88.8071587898296</v>
      </c>
      <c r="F24" s="25">
        <v>52.325991084019698</v>
      </c>
      <c r="G24" s="25">
        <v>11.0646908254444</v>
      </c>
      <c r="H24" s="25">
        <v>3.5203757017041699</v>
      </c>
      <c r="I24" s="25">
        <v>2.45672221304486</v>
      </c>
      <c r="J24" s="25">
        <v>4.6489625596858604</v>
      </c>
      <c r="K24" s="25">
        <v>4.0339864331124398</v>
      </c>
      <c r="L24" s="25">
        <v>7.4386220531115397</v>
      </c>
      <c r="M24" s="25">
        <v>-5.6815411328410397</v>
      </c>
      <c r="N24" s="25">
        <v>34.157756676637</v>
      </c>
      <c r="O24" s="25">
        <v>44.886988832492897</v>
      </c>
      <c r="P24" s="25">
        <v>512207.65739691502</v>
      </c>
      <c r="Q24" s="25">
        <v>19063.808484951402</v>
      </c>
      <c r="R24" s="25">
        <v>9.6879692845337706E-2</v>
      </c>
      <c r="S24" s="25">
        <v>-8.6162635364569695E-2</v>
      </c>
      <c r="T24" s="25">
        <v>6.7299061648419499E-3</v>
      </c>
      <c r="U24" s="25">
        <v>0.48068783579503599</v>
      </c>
      <c r="V24" s="25">
        <v>1.07134074297939</v>
      </c>
      <c r="W24" s="25">
        <v>0.49604924768624598</v>
      </c>
      <c r="X24" s="25">
        <v>3.70711262497639E-2</v>
      </c>
      <c r="Y24" s="25">
        <v>78.694277070275504</v>
      </c>
      <c r="Z24" s="25">
        <v>6.9192636814826303</v>
      </c>
      <c r="AA24" s="25">
        <v>4.7794537967161599E-2</v>
      </c>
      <c r="AB24" s="25">
        <v>0.65652565701199495</v>
      </c>
      <c r="AC24" s="25">
        <v>0.21595451890264</v>
      </c>
      <c r="AD24" s="25">
        <v>3.1208123116346499E-2</v>
      </c>
      <c r="AE24" s="25">
        <v>5.2449161668808104</v>
      </c>
      <c r="AF24" s="25">
        <v>1.10532465540311</v>
      </c>
      <c r="AG24" s="25">
        <v>0.29486540552384599</v>
      </c>
      <c r="AH24" s="25">
        <v>9.2587011328912698</v>
      </c>
      <c r="AI24" s="25">
        <v>1.2400368461526701</v>
      </c>
      <c r="AJ24" s="25">
        <v>0.11305939842533499</v>
      </c>
      <c r="AK24" s="25">
        <v>2.85265846262251</v>
      </c>
      <c r="AL24" s="25">
        <v>0.430716744523924</v>
      </c>
      <c r="AM24" s="25">
        <v>6.10668599289763E-2</v>
      </c>
      <c r="AN24" s="25">
        <v>57.667484195280601</v>
      </c>
      <c r="AO24" s="25">
        <v>3.8888023089583799</v>
      </c>
      <c r="AP24" s="25">
        <v>0.11042394216373599</v>
      </c>
      <c r="AQ24" s="25">
        <v>17.952744677811602</v>
      </c>
      <c r="AR24" s="25">
        <v>1.19812004118438</v>
      </c>
      <c r="AS24" s="25">
        <v>4.6801039999763802E-2</v>
      </c>
      <c r="AT24" s="25">
        <v>229.64129816815199</v>
      </c>
      <c r="AU24" s="25">
        <v>14.553984073960001</v>
      </c>
      <c r="AV24" s="25">
        <v>0.28961620253150799</v>
      </c>
      <c r="AW24" s="25">
        <v>86.909213405147895</v>
      </c>
      <c r="AX24" s="25">
        <v>5.0094970023500496</v>
      </c>
      <c r="AY24" s="25">
        <v>6.2594595982804105E-2</v>
      </c>
      <c r="AZ24" s="25">
        <v>439.96331729685801</v>
      </c>
      <c r="BA24" s="25">
        <v>21.6568718376692</v>
      </c>
      <c r="BB24" s="25">
        <v>0.21829099869467899</v>
      </c>
      <c r="BC24" s="25">
        <v>84.893817539405404</v>
      </c>
      <c r="BD24" s="25">
        <v>4.4690317293749704</v>
      </c>
      <c r="BE24" s="25">
        <v>3.5987698190549401E-2</v>
      </c>
      <c r="BF24" s="25">
        <v>744.93422617804197</v>
      </c>
      <c r="BG24" s="25">
        <v>31.451231987108201</v>
      </c>
      <c r="BH24" s="25">
        <v>0.16628727531240001</v>
      </c>
      <c r="BI24" s="25">
        <v>166.928858430042</v>
      </c>
      <c r="BJ24" s="25">
        <v>7.7994179326284403</v>
      </c>
      <c r="BK24" s="25">
        <v>0</v>
      </c>
      <c r="BL24" s="25">
        <v>12267.128138799901</v>
      </c>
      <c r="BM24" s="25">
        <v>392.33699444588802</v>
      </c>
      <c r="BN24" s="25">
        <v>0</v>
      </c>
      <c r="BO24" s="25">
        <v>315.563410158046</v>
      </c>
      <c r="BP24" s="25">
        <v>21.329554524903799</v>
      </c>
      <c r="BQ24" s="25">
        <v>7.4647037758851897E-2</v>
      </c>
      <c r="BR24" s="25">
        <v>139.60763509400701</v>
      </c>
      <c r="BS24" s="25">
        <v>8.5666610648260697</v>
      </c>
      <c r="BT24" s="16">
        <v>5.9076244840942101E-2</v>
      </c>
      <c r="BW24" s="3" t="s">
        <v>19</v>
      </c>
      <c r="BX24" s="4">
        <f>AVERAGE(BL$4:BL$43)</f>
        <v>12792.205598994013</v>
      </c>
      <c r="BY24" s="4">
        <f>AVERAGE(BN4:BN43)</f>
        <v>0.14879791331376693</v>
      </c>
      <c r="BZ24" s="4">
        <f>MEDIAN(BN4:BN43)</f>
        <v>0.13385509757654651</v>
      </c>
      <c r="CA24" s="85">
        <f t="shared" si="0"/>
        <v>85970.329247960399</v>
      </c>
      <c r="CB24" s="20">
        <v>437.15542672776184</v>
      </c>
      <c r="CC24" s="4">
        <v>0.33936322010850956</v>
      </c>
      <c r="CD24" s="88">
        <f t="shared" si="1"/>
        <v>1288.1638339829042</v>
      </c>
      <c r="CE24" s="81">
        <v>35.284474536306568</v>
      </c>
      <c r="CF24" s="67">
        <v>0.2792283147680954</v>
      </c>
      <c r="CG24" s="5">
        <f>STDEV(BY24,CF24)</f>
        <v>9.2228221341239383E-2</v>
      </c>
    </row>
    <row r="25" spans="2:120" ht="18" x14ac:dyDescent="0.25">
      <c r="B25" s="14" t="s">
        <v>152</v>
      </c>
      <c r="C25" s="25">
        <v>22.062000000000001</v>
      </c>
      <c r="D25" s="25">
        <v>292.42487592350801</v>
      </c>
      <c r="E25" s="25">
        <v>44.130625305611197</v>
      </c>
      <c r="F25" s="25">
        <v>49.318394279240003</v>
      </c>
      <c r="G25" s="25">
        <v>11.154954546219599</v>
      </c>
      <c r="H25" s="25">
        <v>4.0926032601302103</v>
      </c>
      <c r="I25" s="25">
        <v>2.0310910858603202</v>
      </c>
      <c r="J25" s="25">
        <v>9.3046660782018193</v>
      </c>
      <c r="K25" s="25">
        <v>5.7880321920378401</v>
      </c>
      <c r="L25" s="25">
        <v>7.1540558045845604</v>
      </c>
      <c r="M25" s="25">
        <v>94.627779280782804</v>
      </c>
      <c r="N25" s="25">
        <v>70.635883822289898</v>
      </c>
      <c r="O25" s="25">
        <v>53.6111966530923</v>
      </c>
      <c r="P25" s="25">
        <v>532084.26416958903</v>
      </c>
      <c r="Q25" s="25">
        <v>25443.0371923321</v>
      </c>
      <c r="R25" s="25">
        <v>0.165835661836121</v>
      </c>
      <c r="S25" s="25">
        <v>1.2754702155068001</v>
      </c>
      <c r="T25" s="25">
        <v>0.90525381156733498</v>
      </c>
      <c r="U25" s="25">
        <v>0.34336086090499102</v>
      </c>
      <c r="V25" s="25">
        <v>0.111386291975826</v>
      </c>
      <c r="W25" s="25">
        <v>7.0281080034374499E-2</v>
      </c>
      <c r="X25" s="25">
        <v>1.8907536077526401E-2</v>
      </c>
      <c r="Y25" s="25">
        <v>25.353533796522299</v>
      </c>
      <c r="Z25" s="25">
        <v>1.55814081625462</v>
      </c>
      <c r="AA25" s="25">
        <v>3.2154456381135198E-2</v>
      </c>
      <c r="AB25" s="25">
        <v>0.109387471403604</v>
      </c>
      <c r="AC25" s="25">
        <v>4.9076461108571501E-2</v>
      </c>
      <c r="AD25" s="25">
        <v>1.5924040599551201E-2</v>
      </c>
      <c r="AE25" s="25">
        <v>1.8161508753506199</v>
      </c>
      <c r="AF25" s="25">
        <v>0.52977995596925997</v>
      </c>
      <c r="AG25" s="25">
        <v>0.257195420458533</v>
      </c>
      <c r="AH25" s="25">
        <v>3.05413045618528</v>
      </c>
      <c r="AI25" s="25">
        <v>0.86057461931818702</v>
      </c>
      <c r="AJ25" s="25">
        <v>0.24726539536129299</v>
      </c>
      <c r="AK25" s="25">
        <v>1.1995695438515901</v>
      </c>
      <c r="AL25" s="25">
        <v>0.24501719009595299</v>
      </c>
      <c r="AM25" s="25">
        <v>4.3793553737307901E-2</v>
      </c>
      <c r="AN25" s="25">
        <v>18.967680538014999</v>
      </c>
      <c r="AO25" s="25">
        <v>1.8595896409745301</v>
      </c>
      <c r="AP25" s="25">
        <v>0.21715439439165499</v>
      </c>
      <c r="AQ25" s="25">
        <v>6.6511296409939904</v>
      </c>
      <c r="AR25" s="25">
        <v>0.97836351784132702</v>
      </c>
      <c r="AS25" s="25">
        <v>4.6863833867860499E-2</v>
      </c>
      <c r="AT25" s="25">
        <v>90.918498013263701</v>
      </c>
      <c r="AU25" s="25">
        <v>10.2247094917734</v>
      </c>
      <c r="AV25" s="25">
        <v>0.328697275598827</v>
      </c>
      <c r="AW25" s="25">
        <v>35.560211005643701</v>
      </c>
      <c r="AX25" s="25">
        <v>2.8292643037002301</v>
      </c>
      <c r="AY25" s="25">
        <v>3.66383760009888E-2</v>
      </c>
      <c r="AZ25" s="25">
        <v>199.65373973805899</v>
      </c>
      <c r="BA25" s="25">
        <v>10.892120644056099</v>
      </c>
      <c r="BB25" s="25">
        <v>0.15661035722962</v>
      </c>
      <c r="BC25" s="25">
        <v>44.309093872113401</v>
      </c>
      <c r="BD25" s="25">
        <v>2.2063352519677899</v>
      </c>
      <c r="BE25" s="25">
        <v>5.0668024784859197E-2</v>
      </c>
      <c r="BF25" s="25">
        <v>431.79369368446601</v>
      </c>
      <c r="BG25" s="25">
        <v>25.219754108687798</v>
      </c>
      <c r="BH25" s="25">
        <v>0.285020872528779</v>
      </c>
      <c r="BI25" s="25">
        <v>109.401403043035</v>
      </c>
      <c r="BJ25" s="25">
        <v>6.9354366689473803</v>
      </c>
      <c r="BK25" s="25">
        <v>3.7973517483618699E-2</v>
      </c>
      <c r="BL25" s="25">
        <v>13702.743739838301</v>
      </c>
      <c r="BM25" s="25">
        <v>658.275892089016</v>
      </c>
      <c r="BN25" s="25">
        <v>0.12802105940147601</v>
      </c>
      <c r="BO25" s="25">
        <v>165.08299485165401</v>
      </c>
      <c r="BP25" s="25">
        <v>25.614101432326201</v>
      </c>
      <c r="BQ25" s="25">
        <v>0</v>
      </c>
      <c r="BR25" s="25">
        <v>165.32394610901801</v>
      </c>
      <c r="BS25" s="25">
        <v>10.535871495220499</v>
      </c>
      <c r="BT25" s="16">
        <v>0.10961174586852999</v>
      </c>
      <c r="BW25" s="3" t="s">
        <v>20</v>
      </c>
      <c r="BX25" s="4">
        <f>AVERAGE(BO4:BO43)</f>
        <v>1029.236993320093</v>
      </c>
      <c r="BY25" s="4">
        <f>AVERAGE(BQ4:BQ43)</f>
        <v>4.8821663573447575E-2</v>
      </c>
      <c r="BZ25" s="4">
        <f>MEDIAN(BQ4:BQ43)</f>
        <v>4.502684690898523E-2</v>
      </c>
      <c r="CA25" s="85">
        <f t="shared" si="0"/>
        <v>21081.563346806142</v>
      </c>
      <c r="CB25" s="20">
        <v>466.2391722958393</v>
      </c>
      <c r="CC25" s="4">
        <v>0.11059011183777008</v>
      </c>
      <c r="CD25" s="88">
        <f t="shared" si="1"/>
        <v>4215.9209765497644</v>
      </c>
      <c r="CE25" s="81">
        <v>36.723969444442396</v>
      </c>
      <c r="CF25" s="67">
        <v>0.10615038300072567</v>
      </c>
      <c r="CG25" s="5">
        <f>STDEV(BY25,CF25)</f>
        <v>4.0537526263769323E-2</v>
      </c>
    </row>
    <row r="26" spans="2:120" ht="18" x14ac:dyDescent="0.25">
      <c r="B26" s="14" t="s">
        <v>153</v>
      </c>
      <c r="C26" s="25">
        <v>9.8895</v>
      </c>
      <c r="D26" s="25">
        <v>729.900801867925</v>
      </c>
      <c r="E26" s="25">
        <v>129.95347733777538</v>
      </c>
      <c r="F26" s="25">
        <v>109.85817770034684</v>
      </c>
      <c r="G26" s="25">
        <v>9.8473959802152002</v>
      </c>
      <c r="H26" s="25">
        <v>7.0148455379877896</v>
      </c>
      <c r="I26" s="25">
        <v>4.3211613367186654</v>
      </c>
      <c r="J26" s="25">
        <v>6.9448655056801201</v>
      </c>
      <c r="K26" s="25">
        <v>7.2682680337763301</v>
      </c>
      <c r="L26" s="25">
        <v>12.247759050816576</v>
      </c>
      <c r="M26" s="25">
        <v>31.3009247258179</v>
      </c>
      <c r="N26" s="25">
        <v>99.641587635474252</v>
      </c>
      <c r="O26" s="25">
        <v>77.767471599830145</v>
      </c>
      <c r="P26" s="25">
        <v>511742.90365552355</v>
      </c>
      <c r="Q26" s="25">
        <v>48303.707326453194</v>
      </c>
      <c r="R26" s="25">
        <v>0</v>
      </c>
      <c r="S26" s="25">
        <v>-0.1251230548967866</v>
      </c>
      <c r="T26" s="25">
        <v>2.7909530076555847E-2</v>
      </c>
      <c r="U26" s="25">
        <v>0.85322414572219707</v>
      </c>
      <c r="V26" s="25">
        <v>2.4661698933603144</v>
      </c>
      <c r="W26" s="25">
        <v>0.60945165879096941</v>
      </c>
      <c r="X26" s="25">
        <v>4.6837007299774552E-2</v>
      </c>
      <c r="Y26" s="25">
        <v>30.14756912039255</v>
      </c>
      <c r="Z26" s="25">
        <v>3.90369750237195</v>
      </c>
      <c r="AA26" s="25">
        <v>6.5025917352867751E-2</v>
      </c>
      <c r="AB26" s="25">
        <v>0.65836087578463609</v>
      </c>
      <c r="AC26" s="25">
        <v>0.25900610956939552</v>
      </c>
      <c r="AD26" s="25">
        <v>6.124671590908215E-2</v>
      </c>
      <c r="AE26" s="25">
        <v>4.2955537463762701</v>
      </c>
      <c r="AF26" s="25">
        <v>1.2731332774635045</v>
      </c>
      <c r="AG26" s="25">
        <v>0.5401411997298845</v>
      </c>
      <c r="AH26" s="25">
        <v>3.6962913714768901</v>
      </c>
      <c r="AI26" s="25">
        <v>1.3055011575993314</v>
      </c>
      <c r="AJ26" s="25">
        <v>0.58392004314467494</v>
      </c>
      <c r="AK26" s="25">
        <v>0.89517493026831452</v>
      </c>
      <c r="AL26" s="25">
        <v>0.32117556093085348</v>
      </c>
      <c r="AM26" s="25">
        <v>0.18521500695503049</v>
      </c>
      <c r="AN26" s="25">
        <v>18.880164664651399</v>
      </c>
      <c r="AO26" s="25">
        <v>3.1050960830778704</v>
      </c>
      <c r="AP26" s="25">
        <v>0</v>
      </c>
      <c r="AQ26" s="25">
        <v>5.7091975272465749</v>
      </c>
      <c r="AR26" s="25">
        <v>1.0352435918566441</v>
      </c>
      <c r="AS26" s="25">
        <v>5.8764446863527345E-2</v>
      </c>
      <c r="AT26" s="25">
        <v>86.409040630410047</v>
      </c>
      <c r="AU26" s="25">
        <v>9.4238292541461242</v>
      </c>
      <c r="AV26" s="25">
        <v>0</v>
      </c>
      <c r="AW26" s="25">
        <v>34.412255530509256</v>
      </c>
      <c r="AX26" s="25">
        <v>4.8189341307709004</v>
      </c>
      <c r="AY26" s="25">
        <v>0.14371193792060727</v>
      </c>
      <c r="AZ26" s="25">
        <v>190.79249045783251</v>
      </c>
      <c r="BA26" s="25">
        <v>21.388943515177402</v>
      </c>
      <c r="BB26" s="25">
        <v>0.27619408319627547</v>
      </c>
      <c r="BC26" s="25">
        <v>42.097856106853897</v>
      </c>
      <c r="BD26" s="25">
        <v>3.3986552177040803</v>
      </c>
      <c r="BE26" s="25">
        <v>8.9348177114438709E-2</v>
      </c>
      <c r="BF26" s="25">
        <v>408.4934377185985</v>
      </c>
      <c r="BG26" s="25">
        <v>45.810820514189601</v>
      </c>
      <c r="BH26" s="25">
        <v>0.29378160191923902</v>
      </c>
      <c r="BI26" s="25">
        <v>99.314180982570747</v>
      </c>
      <c r="BJ26" s="25">
        <v>13.378149070612601</v>
      </c>
      <c r="BK26" s="25">
        <v>9.4122763627368503E-2</v>
      </c>
      <c r="BL26" s="25">
        <v>12594.3027750162</v>
      </c>
      <c r="BM26" s="25">
        <v>1158.3955961628503</v>
      </c>
      <c r="BN26" s="25">
        <v>0.38645266979593451</v>
      </c>
      <c r="BO26" s="25">
        <v>142.3187266450235</v>
      </c>
      <c r="BP26" s="25">
        <v>12.00089259673668</v>
      </c>
      <c r="BQ26" s="25">
        <v>0.1083576666787362</v>
      </c>
      <c r="BR26" s="25">
        <v>152.25687086472402</v>
      </c>
      <c r="BS26" s="25">
        <v>17.641159928699388</v>
      </c>
      <c r="BT26" s="16">
        <v>7.4187926676233445E-2</v>
      </c>
      <c r="BW26" s="8" t="s">
        <v>21</v>
      </c>
      <c r="BX26" s="9">
        <f>AVERAGE(BR4:BR43)</f>
        <v>993.69020189651042</v>
      </c>
      <c r="BY26" s="9">
        <f>AVERAGE(BT4:BT43)</f>
        <v>5.1894363817330105E-2</v>
      </c>
      <c r="BZ26" s="9">
        <f>MEDIAN(BT4:BT43)</f>
        <v>5.1365991283552702E-2</v>
      </c>
      <c r="CA26" s="86">
        <f t="shared" si="0"/>
        <v>19148.326114842319</v>
      </c>
      <c r="CB26" s="74">
        <v>460.30288832312795</v>
      </c>
      <c r="CC26" s="9">
        <v>9.9817328916851397E-2</v>
      </c>
      <c r="CD26" s="86">
        <f t="shared" si="1"/>
        <v>4611.4526737793576</v>
      </c>
      <c r="CE26" s="82">
        <v>37.372814233116948</v>
      </c>
      <c r="CF26" s="68">
        <v>0.10788124277909657</v>
      </c>
      <c r="CG26" s="84">
        <f>STDEV(BY26,CF26)</f>
        <v>3.9588701771335506E-2</v>
      </c>
    </row>
    <row r="27" spans="2:120" ht="15.75" x14ac:dyDescent="0.25">
      <c r="B27" s="14" t="s">
        <v>154</v>
      </c>
      <c r="C27" s="25">
        <v>32.866999999999997</v>
      </c>
      <c r="D27" s="25">
        <v>695.49166242335195</v>
      </c>
      <c r="E27" s="25">
        <v>173.58668898942699</v>
      </c>
      <c r="F27" s="25">
        <v>84.768602374764001</v>
      </c>
      <c r="G27" s="25">
        <v>22.574540849456501</v>
      </c>
      <c r="H27" s="25">
        <v>12.953916262357099</v>
      </c>
      <c r="I27" s="25">
        <v>4.2748586939651299</v>
      </c>
      <c r="J27" s="25">
        <v>13.7693092739483</v>
      </c>
      <c r="K27" s="25">
        <v>10.145195290454501</v>
      </c>
      <c r="L27" s="25">
        <v>9.5340498277842496</v>
      </c>
      <c r="M27" s="25">
        <v>389.12988028993198</v>
      </c>
      <c r="N27" s="25">
        <v>196.47314154522101</v>
      </c>
      <c r="O27" s="25">
        <v>62.541823842384296</v>
      </c>
      <c r="P27" s="25">
        <v>424943.30583318899</v>
      </c>
      <c r="Q27" s="25">
        <v>19119.395538523899</v>
      </c>
      <c r="R27" s="25">
        <v>0</v>
      </c>
      <c r="S27" s="25">
        <v>0.19591261912866001</v>
      </c>
      <c r="T27" s="25">
        <v>0.285521655221329</v>
      </c>
      <c r="U27" s="25">
        <v>0</v>
      </c>
      <c r="V27" s="25">
        <v>9.27051418978877</v>
      </c>
      <c r="W27" s="25">
        <v>3.2358826206267399</v>
      </c>
      <c r="X27" s="25">
        <v>5.0125588318428803E-2</v>
      </c>
      <c r="Y27" s="25">
        <v>39.441234793516898</v>
      </c>
      <c r="Z27" s="25">
        <v>5.4836762244006199</v>
      </c>
      <c r="AA27" s="25">
        <v>6.0163653312435603E-2</v>
      </c>
      <c r="AB27" s="25">
        <v>2.2431322535552001</v>
      </c>
      <c r="AC27" s="25">
        <v>0.77754148559888703</v>
      </c>
      <c r="AD27" s="25">
        <v>2.1562514571111802E-2</v>
      </c>
      <c r="AE27" s="25">
        <v>11.396250422661</v>
      </c>
      <c r="AF27" s="25">
        <v>3.30952224775907</v>
      </c>
      <c r="AG27" s="25">
        <v>0.495624905743904</v>
      </c>
      <c r="AH27" s="25">
        <v>10.2406179286659</v>
      </c>
      <c r="AI27" s="25">
        <v>1.4478803023050699</v>
      </c>
      <c r="AJ27" s="25">
        <v>0.39037788476243701</v>
      </c>
      <c r="AK27" s="25">
        <v>0.42498693131804999</v>
      </c>
      <c r="AL27" s="25">
        <v>0.20636827876791899</v>
      </c>
      <c r="AM27" s="25">
        <v>5.9243528090294303E-2</v>
      </c>
      <c r="AN27" s="25">
        <v>49.4050574120525</v>
      </c>
      <c r="AO27" s="25">
        <v>3.6216394999888699</v>
      </c>
      <c r="AP27" s="25">
        <v>0.149789261635734</v>
      </c>
      <c r="AQ27" s="25">
        <v>17.405624833774599</v>
      </c>
      <c r="AR27" s="25">
        <v>1.6533467150741401</v>
      </c>
      <c r="AS27" s="25">
        <v>6.3384974199474906E-2</v>
      </c>
      <c r="AT27" s="25">
        <v>213.36480787659099</v>
      </c>
      <c r="AU27" s="25">
        <v>17.346324428683602</v>
      </c>
      <c r="AV27" s="25">
        <v>0.399656646927949</v>
      </c>
      <c r="AW27" s="25">
        <v>80.502136694867502</v>
      </c>
      <c r="AX27" s="25">
        <v>6.1849611865077998</v>
      </c>
      <c r="AY27" s="25">
        <v>8.4739934134804004E-2</v>
      </c>
      <c r="AZ27" s="25">
        <v>388.91042220366302</v>
      </c>
      <c r="BA27" s="25">
        <v>29.183965393310402</v>
      </c>
      <c r="BB27" s="25">
        <v>0</v>
      </c>
      <c r="BC27" s="25">
        <v>75.737601259128198</v>
      </c>
      <c r="BD27" s="25">
        <v>5.8817684698538999</v>
      </c>
      <c r="BE27" s="25">
        <v>6.8589349967314001E-2</v>
      </c>
      <c r="BF27" s="25">
        <v>621.80546942649005</v>
      </c>
      <c r="BG27" s="25">
        <v>45.431135058602003</v>
      </c>
      <c r="BH27" s="25">
        <v>0.31705580875045097</v>
      </c>
      <c r="BI27" s="25">
        <v>134.78074857917099</v>
      </c>
      <c r="BJ27" s="25">
        <v>10.139918013681299</v>
      </c>
      <c r="BK27" s="25">
        <v>7.2251348320612502E-2</v>
      </c>
      <c r="BL27" s="25">
        <v>11526.1576376476</v>
      </c>
      <c r="BM27" s="25">
        <v>476.81240776011703</v>
      </c>
      <c r="BN27" s="25">
        <v>0.38603907725188402</v>
      </c>
      <c r="BO27" s="25">
        <v>219.96507623230201</v>
      </c>
      <c r="BP27" s="25">
        <v>21.050776498521799</v>
      </c>
      <c r="BQ27" s="25">
        <v>8.3186665301056506E-2</v>
      </c>
      <c r="BR27" s="25">
        <v>347.39984919559703</v>
      </c>
      <c r="BS27" s="25">
        <v>29.900217805491799</v>
      </c>
      <c r="BT27" s="16">
        <v>8.0026689399686102E-2</v>
      </c>
      <c r="BZ27" s="1"/>
    </row>
    <row r="28" spans="2:120" ht="15.75" x14ac:dyDescent="0.25">
      <c r="B28" s="14" t="s">
        <v>155</v>
      </c>
      <c r="C28" s="25">
        <v>36.167000000000002</v>
      </c>
      <c r="D28" s="25">
        <v>373.95511348906098</v>
      </c>
      <c r="E28" s="25">
        <v>69.283462616903705</v>
      </c>
      <c r="F28" s="25">
        <v>57.992589817612398</v>
      </c>
      <c r="G28" s="25">
        <v>3.0860064431926699</v>
      </c>
      <c r="H28" s="25">
        <v>2.6077703352338801</v>
      </c>
      <c r="I28" s="25">
        <v>2.6051332249802699</v>
      </c>
      <c r="J28" s="25">
        <v>0.69622366128520397</v>
      </c>
      <c r="K28" s="25">
        <v>9.4112405183840107</v>
      </c>
      <c r="L28" s="25">
        <v>7.0987352072945002</v>
      </c>
      <c r="M28" s="25">
        <v>34.777676011801198</v>
      </c>
      <c r="N28" s="25">
        <v>44.388038550931398</v>
      </c>
      <c r="O28" s="25">
        <v>47.470407641107698</v>
      </c>
      <c r="P28" s="25">
        <v>449891.13962593902</v>
      </c>
      <c r="Q28" s="25">
        <v>23446.128911681899</v>
      </c>
      <c r="R28" s="25">
        <v>0.141679981185828</v>
      </c>
      <c r="S28" s="25">
        <v>0.16188696625336399</v>
      </c>
      <c r="T28" s="25">
        <v>0.50188533486696696</v>
      </c>
      <c r="U28" s="25">
        <v>0.36120095871159702</v>
      </c>
      <c r="V28" s="25">
        <v>0.355194245740933</v>
      </c>
      <c r="W28" s="25">
        <v>0.250068050039294</v>
      </c>
      <c r="X28" s="25">
        <v>4.2188519749182897E-2</v>
      </c>
      <c r="Y28" s="25">
        <v>25.620611987038298</v>
      </c>
      <c r="Z28" s="25">
        <v>2.3299198948629498</v>
      </c>
      <c r="AA28" s="25">
        <v>4.2634941029877998E-2</v>
      </c>
      <c r="AB28" s="25">
        <v>0.26296350905440302</v>
      </c>
      <c r="AC28" s="25">
        <v>0.102913822809803</v>
      </c>
      <c r="AD28" s="25">
        <v>3.5029581483224999E-2</v>
      </c>
      <c r="AE28" s="25">
        <v>2.8075202993724999</v>
      </c>
      <c r="AF28" s="25">
        <v>0.87459783449259498</v>
      </c>
      <c r="AG28" s="25">
        <v>0.31205431840629</v>
      </c>
      <c r="AH28" s="25">
        <v>6.5040640855192802</v>
      </c>
      <c r="AI28" s="25">
        <v>1.23484886569486</v>
      </c>
      <c r="AJ28" s="25">
        <v>0.22513419506041801</v>
      </c>
      <c r="AK28" s="25">
        <v>0.28204897021045</v>
      </c>
      <c r="AL28" s="25">
        <v>0.12748389259201801</v>
      </c>
      <c r="AM28" s="25">
        <v>6.6721209463778006E-2</v>
      </c>
      <c r="AN28" s="25">
        <v>47.668983954993003</v>
      </c>
      <c r="AO28" s="25">
        <v>6.4792303830950102</v>
      </c>
      <c r="AP28" s="25">
        <v>0.18649620027998101</v>
      </c>
      <c r="AQ28" s="25">
        <v>15.0608358309315</v>
      </c>
      <c r="AR28" s="25">
        <v>1.78727778512572</v>
      </c>
      <c r="AS28" s="25">
        <v>5.9905933313486898E-2</v>
      </c>
      <c r="AT28" s="25">
        <v>205.39175452858299</v>
      </c>
      <c r="AU28" s="25">
        <v>21.314547563311599</v>
      </c>
      <c r="AV28" s="25">
        <v>0.17739564367382099</v>
      </c>
      <c r="AW28" s="25">
        <v>78.664159401740307</v>
      </c>
      <c r="AX28" s="25">
        <v>8.0420132478531396</v>
      </c>
      <c r="AY28" s="25">
        <v>6.5840768175932804E-2</v>
      </c>
      <c r="AZ28" s="25">
        <v>378.60129903696998</v>
      </c>
      <c r="BA28" s="25">
        <v>36.157336339302098</v>
      </c>
      <c r="BB28" s="25">
        <v>0.116389537933048</v>
      </c>
      <c r="BC28" s="25">
        <v>74.554169785330004</v>
      </c>
      <c r="BD28" s="25">
        <v>7.1083708042957596</v>
      </c>
      <c r="BE28" s="25">
        <v>4.8385569273266101E-2</v>
      </c>
      <c r="BF28" s="25">
        <v>626.44835398584303</v>
      </c>
      <c r="BG28" s="25">
        <v>57.829916829163402</v>
      </c>
      <c r="BH28" s="25">
        <v>0.200519481383577</v>
      </c>
      <c r="BI28" s="25">
        <v>135.824106572483</v>
      </c>
      <c r="BJ28" s="25">
        <v>12.4238888344385</v>
      </c>
      <c r="BK28" s="25">
        <v>3.2447309144337098E-2</v>
      </c>
      <c r="BL28" s="25">
        <v>11821.609906603901</v>
      </c>
      <c r="BM28" s="25">
        <v>710.10524900262703</v>
      </c>
      <c r="BN28" s="25">
        <v>0.21790429391660701</v>
      </c>
      <c r="BO28" s="25">
        <v>189.92487879830901</v>
      </c>
      <c r="BP28" s="25">
        <v>15.253283349706299</v>
      </c>
      <c r="BQ28" s="25">
        <v>3.73619706960924E-2</v>
      </c>
      <c r="BR28" s="25">
        <v>322.95069813473299</v>
      </c>
      <c r="BS28" s="25">
        <v>29.1088497768745</v>
      </c>
      <c r="BT28" s="16">
        <v>5.0587543005310501E-2</v>
      </c>
      <c r="BW28" s="65" t="s">
        <v>258</v>
      </c>
    </row>
    <row r="29" spans="2:120" ht="63" x14ac:dyDescent="0.25">
      <c r="B29" s="14" t="s">
        <v>156</v>
      </c>
      <c r="C29" s="17">
        <v>27.375499999999999</v>
      </c>
      <c r="D29" s="17">
        <v>1100.9833688752251</v>
      </c>
      <c r="E29" s="17">
        <v>200.39610383576053</v>
      </c>
      <c r="F29" s="17">
        <v>45.895540462696246</v>
      </c>
      <c r="G29" s="17">
        <v>575.50119487145605</v>
      </c>
      <c r="H29" s="17">
        <v>196.03793113408469</v>
      </c>
      <c r="I29" s="17">
        <v>2.2312966630250752</v>
      </c>
      <c r="J29" s="17">
        <v>365.3663221554765</v>
      </c>
      <c r="K29" s="17">
        <v>125.49158825447262</v>
      </c>
      <c r="L29" s="17">
        <v>4.7572845196262055</v>
      </c>
      <c r="M29" s="17">
        <v>850.89995996476102</v>
      </c>
      <c r="N29" s="17">
        <v>120.55091608600978</v>
      </c>
      <c r="O29" s="17">
        <v>12.874688428079866</v>
      </c>
      <c r="P29" s="17">
        <v>492143.7122297195</v>
      </c>
      <c r="Q29" s="17">
        <v>32550.189942201348</v>
      </c>
      <c r="R29" s="17">
        <v>0</v>
      </c>
      <c r="S29" s="17">
        <v>8.3409310393421201</v>
      </c>
      <c r="T29" s="17">
        <v>1.5475347166255462</v>
      </c>
      <c r="U29" s="17">
        <v>0.27322540080838598</v>
      </c>
      <c r="V29" s="17">
        <v>0.91822815815348546</v>
      </c>
      <c r="W29" s="17">
        <v>0.26254899313484581</v>
      </c>
      <c r="X29" s="17">
        <v>1.491286820543355E-2</v>
      </c>
      <c r="Y29" s="17">
        <v>20.344545724347999</v>
      </c>
      <c r="Z29" s="17">
        <v>1.3786973279470551</v>
      </c>
      <c r="AA29" s="17">
        <v>2.503605375154715E-2</v>
      </c>
      <c r="AB29" s="17">
        <v>0.40746071916600252</v>
      </c>
      <c r="AC29" s="17">
        <v>0.12672547451281735</v>
      </c>
      <c r="AD29" s="17">
        <v>2.1163349628874999E-2</v>
      </c>
      <c r="AE29" s="17">
        <v>5.3005733879867245</v>
      </c>
      <c r="AF29" s="17">
        <v>1.4250857768876861</v>
      </c>
      <c r="AG29" s="17">
        <v>0.15993022149116451</v>
      </c>
      <c r="AH29" s="17">
        <v>6.0067272875095652</v>
      </c>
      <c r="AI29" s="17">
        <v>1.1356364464985056</v>
      </c>
      <c r="AJ29" s="17">
        <v>0.19314732941276549</v>
      </c>
      <c r="AK29" s="17">
        <v>2.0296424616269748</v>
      </c>
      <c r="AL29" s="17">
        <v>0.29650185087252551</v>
      </c>
      <c r="AM29" s="17">
        <v>2.3495629008477799E-2</v>
      </c>
      <c r="AN29" s="17">
        <v>26.560721929198948</v>
      </c>
      <c r="AO29" s="17">
        <v>2.3385185724503299</v>
      </c>
      <c r="AP29" s="17">
        <v>0.1800128937621045</v>
      </c>
      <c r="AQ29" s="17">
        <v>8.8494172401545708</v>
      </c>
      <c r="AR29" s="17">
        <v>0.63698946879531992</v>
      </c>
      <c r="AS29" s="17">
        <v>5.0231795630155701E-2</v>
      </c>
      <c r="AT29" s="17">
        <v>101.64298810735745</v>
      </c>
      <c r="AU29" s="17">
        <v>6.241223954002395</v>
      </c>
      <c r="AV29" s="17">
        <v>0.10510692771391592</v>
      </c>
      <c r="AW29" s="17">
        <v>38.577216833083298</v>
      </c>
      <c r="AX29" s="17">
        <v>2.5498017471448149</v>
      </c>
      <c r="AY29" s="17">
        <v>2.7457287262883198E-2</v>
      </c>
      <c r="AZ29" s="17">
        <v>178.1063315567115</v>
      </c>
      <c r="BA29" s="17">
        <v>10.17243555794742</v>
      </c>
      <c r="BB29" s="17">
        <v>0</v>
      </c>
      <c r="BC29" s="17">
        <v>37.366927783749247</v>
      </c>
      <c r="BD29" s="17">
        <v>2.1939889336873701</v>
      </c>
      <c r="BE29" s="17">
        <v>2.58160709118933E-2</v>
      </c>
      <c r="BF29" s="17">
        <v>345.75023222678601</v>
      </c>
      <c r="BG29" s="17">
        <v>19.363659990964202</v>
      </c>
      <c r="BH29" s="17">
        <v>0.24354699362698351</v>
      </c>
      <c r="BI29" s="17">
        <v>68.656254548338609</v>
      </c>
      <c r="BJ29" s="17">
        <v>4.5917941363173504</v>
      </c>
      <c r="BK29" s="17">
        <v>0</v>
      </c>
      <c r="BL29" s="17">
        <v>9979.2567905291617</v>
      </c>
      <c r="BM29" s="17">
        <v>549.87909086772947</v>
      </c>
      <c r="BN29" s="17">
        <v>0.12554669377879607</v>
      </c>
      <c r="BO29" s="17">
        <v>88.666731753553393</v>
      </c>
      <c r="BP29" s="17">
        <v>4.8137948965704451</v>
      </c>
      <c r="BQ29" s="17">
        <v>4.5428438980742253E-2</v>
      </c>
      <c r="BR29" s="17">
        <v>101.96176452050675</v>
      </c>
      <c r="BS29" s="17">
        <v>12.117948148443444</v>
      </c>
      <c r="BT29" s="18">
        <v>8.3775344791539849E-2</v>
      </c>
      <c r="BW29" s="48" t="s">
        <v>22</v>
      </c>
      <c r="BX29" s="10" t="s">
        <v>24</v>
      </c>
      <c r="BY29" s="22" t="s">
        <v>26</v>
      </c>
      <c r="BZ29" s="22" t="s">
        <v>27</v>
      </c>
      <c r="CA29" s="22" t="s">
        <v>30</v>
      </c>
      <c r="CB29" s="22" t="s">
        <v>32</v>
      </c>
      <c r="CC29" s="22" t="s">
        <v>33</v>
      </c>
      <c r="CD29" s="22" t="s">
        <v>35</v>
      </c>
      <c r="CE29" s="22" t="s">
        <v>36</v>
      </c>
      <c r="CF29" s="22" t="s">
        <v>38</v>
      </c>
      <c r="CG29" s="22" t="s">
        <v>39</v>
      </c>
      <c r="CH29" s="22" t="s">
        <v>41</v>
      </c>
      <c r="CI29" s="22" t="s">
        <v>42</v>
      </c>
      <c r="CJ29" s="22" t="s">
        <v>44</v>
      </c>
      <c r="CK29" s="22" t="s">
        <v>45</v>
      </c>
      <c r="CL29" s="22" t="s">
        <v>47</v>
      </c>
      <c r="CM29" s="22" t="s">
        <v>48</v>
      </c>
      <c r="CN29" s="22" t="s">
        <v>50</v>
      </c>
      <c r="CO29" s="22" t="s">
        <v>51</v>
      </c>
      <c r="CP29" s="22" t="s">
        <v>53</v>
      </c>
      <c r="CQ29" s="22" t="s">
        <v>54</v>
      </c>
      <c r="CR29" s="22" t="s">
        <v>56</v>
      </c>
      <c r="CS29" s="22" t="s">
        <v>57</v>
      </c>
      <c r="CT29" s="22" t="s">
        <v>59</v>
      </c>
      <c r="CU29" s="22" t="s">
        <v>60</v>
      </c>
      <c r="CV29" s="22" t="s">
        <v>62</v>
      </c>
      <c r="CW29" s="22" t="s">
        <v>63</v>
      </c>
      <c r="CX29" s="22" t="s">
        <v>65</v>
      </c>
      <c r="CY29" s="22" t="s">
        <v>66</v>
      </c>
      <c r="CZ29" s="22" t="s">
        <v>68</v>
      </c>
      <c r="DA29" s="22" t="s">
        <v>69</v>
      </c>
      <c r="DB29" s="22" t="s">
        <v>71</v>
      </c>
      <c r="DC29" s="22" t="s">
        <v>72</v>
      </c>
      <c r="DD29" s="22" t="s">
        <v>74</v>
      </c>
      <c r="DE29" s="22" t="s">
        <v>75</v>
      </c>
      <c r="DF29" s="22" t="s">
        <v>77</v>
      </c>
      <c r="DG29" s="22" t="s">
        <v>78</v>
      </c>
      <c r="DH29" s="22" t="s">
        <v>80</v>
      </c>
      <c r="DI29" s="22" t="s">
        <v>81</v>
      </c>
      <c r="DJ29" s="22" t="s">
        <v>83</v>
      </c>
      <c r="DK29" s="22" t="s">
        <v>84</v>
      </c>
      <c r="DL29" s="22" t="s">
        <v>86</v>
      </c>
      <c r="DM29" s="22" t="s">
        <v>87</v>
      </c>
      <c r="DN29" s="22" t="s">
        <v>89</v>
      </c>
      <c r="DO29" s="22" t="s">
        <v>90</v>
      </c>
      <c r="DP29" s="23" t="s">
        <v>92</v>
      </c>
    </row>
    <row r="30" spans="2:120" ht="15.75" x14ac:dyDescent="0.25">
      <c r="B30" s="14" t="s">
        <v>118</v>
      </c>
      <c r="C30" s="17">
        <v>45.54</v>
      </c>
      <c r="D30" s="17">
        <v>766.83621698655702</v>
      </c>
      <c r="E30" s="17">
        <v>62.531446125645502</v>
      </c>
      <c r="F30" s="17">
        <v>34.359735512962999</v>
      </c>
      <c r="G30" s="17">
        <v>975.41002201502499</v>
      </c>
      <c r="H30" s="17">
        <v>593.74167611724204</v>
      </c>
      <c r="I30" s="17">
        <v>1.36481609790654</v>
      </c>
      <c r="J30" s="17">
        <v>491.09189178368803</v>
      </c>
      <c r="K30" s="17">
        <v>296.01703500826898</v>
      </c>
      <c r="L30" s="17">
        <v>3.3757309208634099</v>
      </c>
      <c r="M30" s="17">
        <v>820.98065167219795</v>
      </c>
      <c r="N30" s="17">
        <v>477.33500389710798</v>
      </c>
      <c r="O30" s="17">
        <v>9.3678039143385607</v>
      </c>
      <c r="P30" s="17">
        <v>474552.13274487801</v>
      </c>
      <c r="Q30" s="17">
        <v>31138.576479767002</v>
      </c>
      <c r="R30" s="17">
        <v>0</v>
      </c>
      <c r="S30" s="17">
        <v>12.8461639049514</v>
      </c>
      <c r="T30" s="17">
        <v>8.0769911835919999</v>
      </c>
      <c r="U30" s="17">
        <v>0.20849937950306899</v>
      </c>
      <c r="V30" s="17">
        <v>0.32001036801664401</v>
      </c>
      <c r="W30" s="17">
        <v>0.186366621905281</v>
      </c>
      <c r="X30" s="17">
        <v>1.1381059944087101E-2</v>
      </c>
      <c r="Y30" s="17">
        <v>17.385257858427799</v>
      </c>
      <c r="Z30" s="17">
        <v>0.95437271170877103</v>
      </c>
      <c r="AA30" s="17">
        <v>1.9117372163139201E-2</v>
      </c>
      <c r="AB30" s="17">
        <v>0.17037946371971299</v>
      </c>
      <c r="AC30" s="17">
        <v>5.8004922570020899E-2</v>
      </c>
      <c r="AD30" s="17">
        <v>1.3311218247246501E-2</v>
      </c>
      <c r="AE30" s="17">
        <v>1.79503346685317</v>
      </c>
      <c r="AF30" s="17">
        <v>0.38008279307513698</v>
      </c>
      <c r="AG30" s="17">
        <v>0.18967712493481001</v>
      </c>
      <c r="AH30" s="17">
        <v>2.8608519042561702</v>
      </c>
      <c r="AI30" s="17">
        <v>0.37579058709464302</v>
      </c>
      <c r="AJ30" s="17">
        <v>0.12946054205346899</v>
      </c>
      <c r="AK30" s="17">
        <v>0.95431672577897697</v>
      </c>
      <c r="AL30" s="17">
        <v>0.106662851783675</v>
      </c>
      <c r="AM30" s="17">
        <v>3.0561715011125999E-2</v>
      </c>
      <c r="AN30" s="17">
        <v>14.6383104862617</v>
      </c>
      <c r="AO30" s="17">
        <v>1.02225012642125</v>
      </c>
      <c r="AP30" s="17">
        <v>8.6843917838054299E-2</v>
      </c>
      <c r="AQ30" s="17">
        <v>4.8550296964571702</v>
      </c>
      <c r="AR30" s="17">
        <v>0.360975578429029</v>
      </c>
      <c r="AS30" s="17">
        <v>0</v>
      </c>
      <c r="AT30" s="17">
        <v>56.9167840754182</v>
      </c>
      <c r="AU30" s="17">
        <v>3.7087870627209401</v>
      </c>
      <c r="AV30" s="17">
        <v>0.112612846199815</v>
      </c>
      <c r="AW30" s="17">
        <v>22.588236290435901</v>
      </c>
      <c r="AX30" s="17">
        <v>1.46815547681148</v>
      </c>
      <c r="AY30" s="17">
        <v>2.9386846649958401E-2</v>
      </c>
      <c r="AZ30" s="17">
        <v>107.386042246369</v>
      </c>
      <c r="BA30" s="17">
        <v>6.3481913961414298</v>
      </c>
      <c r="BB30" s="17">
        <v>5.8969444168195197E-2</v>
      </c>
      <c r="BC30" s="17">
        <v>23.9515142608887</v>
      </c>
      <c r="BD30" s="17">
        <v>1.5211411996558299</v>
      </c>
      <c r="BE30" s="17">
        <v>0</v>
      </c>
      <c r="BF30" s="17">
        <v>212.41981862099499</v>
      </c>
      <c r="BG30" s="17">
        <v>13.6466893211784</v>
      </c>
      <c r="BH30" s="17">
        <v>0.22497955282173299</v>
      </c>
      <c r="BI30" s="17">
        <v>45.594021100013201</v>
      </c>
      <c r="BJ30" s="17">
        <v>3.0149137586289201</v>
      </c>
      <c r="BK30" s="17">
        <v>2.0568148789158702E-2</v>
      </c>
      <c r="BL30" s="17">
        <v>9564.7870469488207</v>
      </c>
      <c r="BM30" s="17">
        <v>599.55002852452196</v>
      </c>
      <c r="BN30" s="17">
        <v>6.8159090975824996E-2</v>
      </c>
      <c r="BO30" s="17">
        <v>52.499257327697499</v>
      </c>
      <c r="BP30" s="17">
        <v>3.6385907400111202</v>
      </c>
      <c r="BQ30" s="17">
        <v>4.21451618428417E-2</v>
      </c>
      <c r="BR30" s="17">
        <v>65.8220891277943</v>
      </c>
      <c r="BS30" s="17">
        <v>4.3902815315257699</v>
      </c>
      <c r="BT30" s="18">
        <v>2.4694540439804201E-2</v>
      </c>
      <c r="BW30" s="49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3"/>
    </row>
    <row r="31" spans="2:120" ht="15.75" x14ac:dyDescent="0.25">
      <c r="B31" s="14" t="s">
        <v>156</v>
      </c>
      <c r="C31" s="17">
        <v>57.667999999999999</v>
      </c>
      <c r="D31" s="17">
        <v>525.924624696715</v>
      </c>
      <c r="E31" s="17">
        <v>45.247648402303099</v>
      </c>
      <c r="F31" s="17">
        <v>35.026225571524897</v>
      </c>
      <c r="G31" s="17">
        <v>14.170246844681801</v>
      </c>
      <c r="H31" s="17">
        <v>2.1980175434071101</v>
      </c>
      <c r="I31" s="17">
        <v>1.4663773684833099</v>
      </c>
      <c r="J31" s="17">
        <v>7.1258976876910403</v>
      </c>
      <c r="K31" s="17">
        <v>2.14608936046799</v>
      </c>
      <c r="L31" s="17">
        <v>3.2801929888744699</v>
      </c>
      <c r="M31" s="27" t="s">
        <v>120</v>
      </c>
      <c r="N31" s="17">
        <v>5.3624390096304602</v>
      </c>
      <c r="O31" s="17">
        <v>8.9594324284291194</v>
      </c>
      <c r="P31" s="17">
        <v>475715.30615290802</v>
      </c>
      <c r="Q31" s="17">
        <v>19867.243910871301</v>
      </c>
      <c r="R31" s="17">
        <v>5.7486561883455203E-2</v>
      </c>
      <c r="S31" s="27" t="s">
        <v>120</v>
      </c>
      <c r="T31" s="17">
        <v>2.70265779223819E-2</v>
      </c>
      <c r="U31" s="17">
        <v>0.12379155183792</v>
      </c>
      <c r="V31" s="27" t="s">
        <v>120</v>
      </c>
      <c r="W31" s="17">
        <v>7.7847122450494998E-3</v>
      </c>
      <c r="X31" s="17">
        <v>1.8860982033870599E-2</v>
      </c>
      <c r="Y31" s="17">
        <v>13.7776675509686</v>
      </c>
      <c r="Z31" s="17">
        <v>0.67656278348837195</v>
      </c>
      <c r="AA31" s="17">
        <v>2.4794177106973202E-2</v>
      </c>
      <c r="AB31" s="17">
        <v>5.3240894260509299E-2</v>
      </c>
      <c r="AC31" s="17">
        <v>1.8193123144722601E-2</v>
      </c>
      <c r="AD31" s="17">
        <v>1.11511313193648E-2</v>
      </c>
      <c r="AE31" s="17">
        <v>1.1383571399199099</v>
      </c>
      <c r="AF31" s="17">
        <v>0.213781511876903</v>
      </c>
      <c r="AG31" s="17">
        <v>0.15139490880876899</v>
      </c>
      <c r="AH31" s="17">
        <v>2.4089633858929802</v>
      </c>
      <c r="AI31" s="17">
        <v>0.34768848675111602</v>
      </c>
      <c r="AJ31" s="17">
        <v>8.6764656458145906E-2</v>
      </c>
      <c r="AK31" s="17">
        <v>0.88129986207536204</v>
      </c>
      <c r="AL31" s="17">
        <v>0.119494969145011</v>
      </c>
      <c r="AM31" s="17">
        <v>3.44790355592881E-2</v>
      </c>
      <c r="AN31" s="17">
        <v>12.3065371419626</v>
      </c>
      <c r="AO31" s="17">
        <v>1.08621389213689</v>
      </c>
      <c r="AP31" s="17">
        <v>0.108545999951342</v>
      </c>
      <c r="AQ31" s="17">
        <v>4.6808037506114903</v>
      </c>
      <c r="AR31" s="17">
        <v>0.38215636212481402</v>
      </c>
      <c r="AS31" s="17">
        <v>0</v>
      </c>
      <c r="AT31" s="17">
        <v>53.624805065641702</v>
      </c>
      <c r="AU31" s="17">
        <v>3.5420287681800899</v>
      </c>
      <c r="AV31" s="17">
        <v>4.7710594524350801E-2</v>
      </c>
      <c r="AW31" s="17">
        <v>21.8211054641007</v>
      </c>
      <c r="AX31" s="17">
        <v>1.4858130734489701</v>
      </c>
      <c r="AY31" s="17">
        <v>1.7520734104228199E-2</v>
      </c>
      <c r="AZ31" s="17">
        <v>104.703660228061</v>
      </c>
      <c r="BA31" s="17">
        <v>5.9197258199328999</v>
      </c>
      <c r="BB31" s="17">
        <v>3.5084129577527601E-2</v>
      </c>
      <c r="BC31" s="17">
        <v>23.440323303868698</v>
      </c>
      <c r="BD31" s="17">
        <v>1.38728459915642</v>
      </c>
      <c r="BE31" s="17">
        <v>2.3082558765374399E-2</v>
      </c>
      <c r="BF31" s="17">
        <v>214.74614865618901</v>
      </c>
      <c r="BG31" s="17">
        <v>12.0010189270699</v>
      </c>
      <c r="BH31" s="17">
        <v>0.109540366622587</v>
      </c>
      <c r="BI31" s="17">
        <v>46.050208694167701</v>
      </c>
      <c r="BJ31" s="17">
        <v>2.3496400845519401</v>
      </c>
      <c r="BK31" s="17">
        <v>2.4167585746212899E-2</v>
      </c>
      <c r="BL31" s="17">
        <v>9755.3849878383298</v>
      </c>
      <c r="BM31" s="17">
        <v>351.66856009679299</v>
      </c>
      <c r="BN31" s="17">
        <v>4.03726431331091E-2</v>
      </c>
      <c r="BO31" s="17">
        <v>50.155018967815501</v>
      </c>
      <c r="BP31" s="17">
        <v>2.7472754465982301</v>
      </c>
      <c r="BQ31" s="17">
        <v>2.0707174313724801E-2</v>
      </c>
      <c r="BR31" s="17">
        <v>63.402087572961499</v>
      </c>
      <c r="BS31" s="17">
        <v>2.4987522847252501</v>
      </c>
      <c r="BT31" s="18">
        <v>3.2694056791321202E-2</v>
      </c>
      <c r="BW31" s="50" t="s">
        <v>172</v>
      </c>
      <c r="BX31">
        <v>247.94414699581699</v>
      </c>
      <c r="BY31">
        <v>146.02508884618999</v>
      </c>
      <c r="BZ31">
        <v>472.16839524498897</v>
      </c>
      <c r="CA31">
        <v>442.13753780245401</v>
      </c>
      <c r="CB31">
        <v>23.222281492244001</v>
      </c>
      <c r="CC31">
        <v>577.257721468368</v>
      </c>
      <c r="CD31">
        <v>144.147004209062</v>
      </c>
      <c r="CE31">
        <v>432.87017305002001</v>
      </c>
      <c r="CF31">
        <v>0.67870679396987799</v>
      </c>
      <c r="CG31">
        <v>435.19953155399497</v>
      </c>
      <c r="CH31">
        <v>1.0193310051133699</v>
      </c>
      <c r="CI31">
        <v>427.23269520484001</v>
      </c>
      <c r="CJ31">
        <v>0.102550739239615</v>
      </c>
      <c r="CK31">
        <v>439.76733986243602</v>
      </c>
      <c r="CL31">
        <v>0.181743750955417</v>
      </c>
      <c r="CM31">
        <v>435.019720553772</v>
      </c>
      <c r="CN31">
        <v>5.00288506444585E-2</v>
      </c>
      <c r="CO31">
        <v>416.57549505800898</v>
      </c>
      <c r="CP31">
        <v>0.861563784131674</v>
      </c>
      <c r="CQ31">
        <v>441.05090790170198</v>
      </c>
      <c r="CR31">
        <v>0.59342107135898003</v>
      </c>
      <c r="CS31">
        <v>438.68321387215002</v>
      </c>
      <c r="CT31">
        <v>0.16786343029475301</v>
      </c>
      <c r="CU31">
        <v>440.88460831188797</v>
      </c>
      <c r="CV31">
        <v>0.34654441115118201</v>
      </c>
      <c r="CW31">
        <v>421.25767042158299</v>
      </c>
      <c r="CX31">
        <v>0</v>
      </c>
      <c r="CY31">
        <v>423.11692903385398</v>
      </c>
      <c r="CZ31">
        <v>0.65882516080264597</v>
      </c>
      <c r="DA31">
        <v>436.81846204287001</v>
      </c>
      <c r="DB31">
        <v>0.115662160195438</v>
      </c>
      <c r="DC31">
        <v>438.38454589695903</v>
      </c>
      <c r="DD31">
        <v>0.34786107855029003</v>
      </c>
      <c r="DE31">
        <v>429.03684336232999</v>
      </c>
      <c r="DF31">
        <v>0.22106544525076399</v>
      </c>
      <c r="DG31">
        <v>455.09797360055398</v>
      </c>
      <c r="DH31">
        <v>0.730005379981847</v>
      </c>
      <c r="DI31">
        <v>424.03487148301798</v>
      </c>
      <c r="DJ31">
        <v>0.16709247208066699</v>
      </c>
      <c r="DK31">
        <v>425.43912158958898</v>
      </c>
      <c r="DL31">
        <v>0</v>
      </c>
      <c r="DM31">
        <v>451.77123264062698</v>
      </c>
      <c r="DN31">
        <v>0.191909230110685</v>
      </c>
      <c r="DO31">
        <v>450.557599214692</v>
      </c>
      <c r="DP31" s="51">
        <v>0.186497472217245</v>
      </c>
    </row>
    <row r="32" spans="2:120" ht="15.75" x14ac:dyDescent="0.25">
      <c r="B32" s="14" t="s">
        <v>121</v>
      </c>
      <c r="C32" s="17">
        <v>57.337000000000003</v>
      </c>
      <c r="D32" s="17">
        <v>1053.49877418752</v>
      </c>
      <c r="E32" s="17">
        <v>74.957752116692902</v>
      </c>
      <c r="F32" s="17">
        <v>46.894406098375697</v>
      </c>
      <c r="G32" s="17">
        <v>4.9336492909729204</v>
      </c>
      <c r="H32" s="17">
        <v>1.69678742193045</v>
      </c>
      <c r="I32" s="17">
        <v>2.5424872534411098</v>
      </c>
      <c r="J32" s="27" t="s">
        <v>120</v>
      </c>
      <c r="K32" s="17">
        <v>2.3375440267781298</v>
      </c>
      <c r="L32" s="17">
        <v>3.8958645873603999</v>
      </c>
      <c r="M32" s="17">
        <v>17.2939084684755</v>
      </c>
      <c r="N32" s="17">
        <v>6.2537632208879002</v>
      </c>
      <c r="O32" s="17">
        <v>13.8964817851808</v>
      </c>
      <c r="P32" s="17">
        <v>483619.64588702598</v>
      </c>
      <c r="Q32" s="17">
        <v>11204.5534846299</v>
      </c>
      <c r="R32" s="17">
        <v>0</v>
      </c>
      <c r="S32" s="27" t="s">
        <v>120</v>
      </c>
      <c r="T32" s="17">
        <v>5.0203534788281302E-2</v>
      </c>
      <c r="U32" s="17">
        <v>0.577383860293744</v>
      </c>
      <c r="V32" s="17">
        <v>1.0394373017916401</v>
      </c>
      <c r="W32" s="17">
        <v>0.15984269347890201</v>
      </c>
      <c r="X32" s="17">
        <v>2.41649221729772E-2</v>
      </c>
      <c r="Y32" s="17">
        <v>79.429622591638505</v>
      </c>
      <c r="Z32" s="17">
        <v>4.96728984429968</v>
      </c>
      <c r="AA32" s="17">
        <v>2.3838841648368601E-2</v>
      </c>
      <c r="AB32" s="17">
        <v>0.50591732741362505</v>
      </c>
      <c r="AC32" s="17">
        <v>6.6699662959449901E-2</v>
      </c>
      <c r="AD32" s="17">
        <v>2.31050370358429E-2</v>
      </c>
      <c r="AE32" s="17">
        <v>6.3507467265699997</v>
      </c>
      <c r="AF32" s="17">
        <v>0.61625002607499302</v>
      </c>
      <c r="AG32" s="17">
        <v>0.27854658527306098</v>
      </c>
      <c r="AH32" s="17">
        <v>17.0171107864664</v>
      </c>
      <c r="AI32" s="17">
        <v>1.24101909951119</v>
      </c>
      <c r="AJ32" s="17">
        <v>0.16123918156454001</v>
      </c>
      <c r="AK32" s="17">
        <v>8.8166388438003201E-2</v>
      </c>
      <c r="AL32" s="17">
        <v>3.2856384193416598E-2</v>
      </c>
      <c r="AM32" s="17">
        <v>3.1389296101141703E-2</v>
      </c>
      <c r="AN32" s="17">
        <v>120.17498818972599</v>
      </c>
      <c r="AO32" s="17">
        <v>7.9544884742746698</v>
      </c>
      <c r="AP32" s="17">
        <v>0.131777700312846</v>
      </c>
      <c r="AQ32" s="17">
        <v>48.706049227498099</v>
      </c>
      <c r="AR32" s="17">
        <v>3.2812709677715901</v>
      </c>
      <c r="AS32" s="17">
        <v>2.39149258577456E-2</v>
      </c>
      <c r="AT32" s="17">
        <v>598.89599061163904</v>
      </c>
      <c r="AU32" s="17">
        <v>39.505469609329801</v>
      </c>
      <c r="AV32" s="17">
        <v>0</v>
      </c>
      <c r="AW32" s="17">
        <v>226.019562248802</v>
      </c>
      <c r="AX32" s="17">
        <v>14.8202304617036</v>
      </c>
      <c r="AY32" s="17">
        <v>3.66131191760685E-2</v>
      </c>
      <c r="AZ32" s="17">
        <v>988.99316513058795</v>
      </c>
      <c r="BA32" s="17">
        <v>62.836822977194998</v>
      </c>
      <c r="BB32" s="17">
        <v>7.3867276662060305E-2</v>
      </c>
      <c r="BC32" s="17">
        <v>192.02027079819101</v>
      </c>
      <c r="BD32" s="17">
        <v>11.753758798238</v>
      </c>
      <c r="BE32" s="17">
        <v>3.4334222885095002E-2</v>
      </c>
      <c r="BF32" s="17">
        <v>1539.22007277642</v>
      </c>
      <c r="BG32" s="17">
        <v>94.449848042374398</v>
      </c>
      <c r="BH32" s="17">
        <v>0</v>
      </c>
      <c r="BI32" s="17">
        <v>273.44404309913699</v>
      </c>
      <c r="BJ32" s="17">
        <v>16.8682087718872</v>
      </c>
      <c r="BK32" s="17">
        <v>3.6030380747738101E-2</v>
      </c>
      <c r="BL32" s="17">
        <v>12006.566567784401</v>
      </c>
      <c r="BM32" s="17">
        <v>281.082473240132</v>
      </c>
      <c r="BN32" s="17">
        <v>0</v>
      </c>
      <c r="BO32" s="17">
        <v>1170.0412211698599</v>
      </c>
      <c r="BP32" s="17">
        <v>83.033882294575406</v>
      </c>
      <c r="BQ32" s="17">
        <v>5.2601132169769603E-2</v>
      </c>
      <c r="BR32" s="17">
        <v>1909.95421640884</v>
      </c>
      <c r="BS32" s="17">
        <v>118.27249659081799</v>
      </c>
      <c r="BT32" s="18">
        <v>0</v>
      </c>
      <c r="BW32" s="52" t="s">
        <v>173</v>
      </c>
      <c r="BX32">
        <v>448.119995502427</v>
      </c>
      <c r="BY32">
        <v>159.51617958090799</v>
      </c>
      <c r="BZ32">
        <v>448.78234459679902</v>
      </c>
      <c r="CA32">
        <v>454.63783110140002</v>
      </c>
      <c r="CB32">
        <v>24.018832228359202</v>
      </c>
      <c r="CC32">
        <v>376.66958973284397</v>
      </c>
      <c r="CD32">
        <v>142.091813000906</v>
      </c>
      <c r="CE32">
        <v>452.68458161568998</v>
      </c>
      <c r="CF32">
        <v>0.71892511707583495</v>
      </c>
      <c r="CG32">
        <v>465.900191949538</v>
      </c>
      <c r="CH32">
        <v>0</v>
      </c>
      <c r="CI32">
        <v>443.75564874106601</v>
      </c>
      <c r="CJ32">
        <v>0.12723900279858999</v>
      </c>
      <c r="CK32">
        <v>458.53802464087101</v>
      </c>
      <c r="CL32">
        <v>0.113882578361701</v>
      </c>
      <c r="CM32">
        <v>452.45551149038602</v>
      </c>
      <c r="CN32">
        <v>6.8509782531419594E-2</v>
      </c>
      <c r="CO32">
        <v>438.00476216308198</v>
      </c>
      <c r="CP32">
        <v>0.93887219145322198</v>
      </c>
      <c r="CQ32">
        <v>454.48781626042899</v>
      </c>
      <c r="CR32">
        <v>0.33880324355466601</v>
      </c>
      <c r="CS32">
        <v>453.61403716860099</v>
      </c>
      <c r="CT32">
        <v>0.22662828597877999</v>
      </c>
      <c r="CU32">
        <v>452.089970312405</v>
      </c>
      <c r="CV32">
        <v>0.474612755744315</v>
      </c>
      <c r="CW32">
        <v>445.760664792591</v>
      </c>
      <c r="CX32">
        <v>0.144201508255411</v>
      </c>
      <c r="CY32">
        <v>446.29860490272</v>
      </c>
      <c r="CZ32">
        <v>0.456909500313047</v>
      </c>
      <c r="DA32">
        <v>454.63975231887298</v>
      </c>
      <c r="DB32">
        <v>0.11271859633480499</v>
      </c>
      <c r="DC32">
        <v>468.48973024139599</v>
      </c>
      <c r="DD32">
        <v>0</v>
      </c>
      <c r="DE32">
        <v>444.64757412700197</v>
      </c>
      <c r="DF32">
        <v>0.154469914117837</v>
      </c>
      <c r="DG32">
        <v>459.18820995320903</v>
      </c>
      <c r="DH32">
        <v>0.71178742018585495</v>
      </c>
      <c r="DI32">
        <v>452.61635204839899</v>
      </c>
      <c r="DJ32">
        <v>0.115949194731833</v>
      </c>
      <c r="DK32">
        <v>442.02328825933199</v>
      </c>
      <c r="DL32">
        <v>1.21838577382402</v>
      </c>
      <c r="DM32">
        <v>462.90090220616099</v>
      </c>
      <c r="DN32">
        <v>0</v>
      </c>
      <c r="DO32">
        <v>459.84059498362598</v>
      </c>
      <c r="DP32" s="51">
        <v>0.18175765655016701</v>
      </c>
    </row>
    <row r="33" spans="2:120" ht="15.75" x14ac:dyDescent="0.25">
      <c r="B33" s="14" t="s">
        <v>122</v>
      </c>
      <c r="C33" s="17">
        <v>55.101999999999997</v>
      </c>
      <c r="D33" s="17">
        <v>1280.0831857989699</v>
      </c>
      <c r="E33" s="17">
        <v>63.7253491042351</v>
      </c>
      <c r="F33" s="17">
        <v>53.5014850627174</v>
      </c>
      <c r="G33" s="17">
        <v>2.19836262387365</v>
      </c>
      <c r="H33" s="17">
        <v>1.07910554939798</v>
      </c>
      <c r="I33" s="17">
        <v>1.4576584456522601</v>
      </c>
      <c r="J33" s="27" t="s">
        <v>120</v>
      </c>
      <c r="K33" s="17">
        <v>2.16250390356335</v>
      </c>
      <c r="L33" s="17">
        <v>3.8872379989134598</v>
      </c>
      <c r="M33" s="27" t="s">
        <v>120</v>
      </c>
      <c r="N33" s="17">
        <v>5.0768204071731304</v>
      </c>
      <c r="O33" s="17">
        <v>11.7509361732976</v>
      </c>
      <c r="P33" s="17">
        <v>512835.82619909197</v>
      </c>
      <c r="Q33" s="17">
        <v>12294.063807966601</v>
      </c>
      <c r="R33" s="17">
        <v>6.4885541798475499E-2</v>
      </c>
      <c r="S33" s="27" t="s">
        <v>120</v>
      </c>
      <c r="T33" s="17">
        <v>5.6297887209314302E-3</v>
      </c>
      <c r="U33" s="17">
        <v>0.33660754643427898</v>
      </c>
      <c r="V33" s="27" t="s">
        <v>120</v>
      </c>
      <c r="W33" s="17">
        <v>1.16148917045041E-2</v>
      </c>
      <c r="X33" s="17">
        <v>1.8379413716813699E-2</v>
      </c>
      <c r="Y33" s="17">
        <v>181.81621307523699</v>
      </c>
      <c r="Z33" s="17">
        <v>7.6595630711175904</v>
      </c>
      <c r="AA33" s="17">
        <v>3.4473414693190402E-2</v>
      </c>
      <c r="AB33" s="17">
        <v>0.26409273443081499</v>
      </c>
      <c r="AC33" s="17">
        <v>4.14292372897756E-2</v>
      </c>
      <c r="AD33" s="17">
        <v>1.53668441633712E-2</v>
      </c>
      <c r="AE33" s="17">
        <v>5.1779100562701101</v>
      </c>
      <c r="AF33" s="17">
        <v>0.44435724339021698</v>
      </c>
      <c r="AG33" s="17">
        <v>0.13721046002773801</v>
      </c>
      <c r="AH33" s="17">
        <v>23.6521137052084</v>
      </c>
      <c r="AI33" s="17">
        <v>1.21034184984087</v>
      </c>
      <c r="AJ33" s="17">
        <v>0.107145994319797</v>
      </c>
      <c r="AK33" s="17">
        <v>9.1626003894898195E-2</v>
      </c>
      <c r="AL33" s="17">
        <v>3.6275517009220798E-2</v>
      </c>
      <c r="AM33" s="17">
        <v>2.8995352180690302E-2</v>
      </c>
      <c r="AN33" s="17">
        <v>193.020920411905</v>
      </c>
      <c r="AO33" s="17">
        <v>5.4079877863155499</v>
      </c>
      <c r="AP33" s="17">
        <v>0.18531344800781799</v>
      </c>
      <c r="AQ33" s="17">
        <v>78.395697765675905</v>
      </c>
      <c r="AR33" s="17">
        <v>2.13935295642615</v>
      </c>
      <c r="AS33" s="17">
        <v>3.7622907460019499E-2</v>
      </c>
      <c r="AT33" s="17">
        <v>964.10978322011294</v>
      </c>
      <c r="AU33" s="17">
        <v>23.298516565842199</v>
      </c>
      <c r="AV33" s="17">
        <v>0.13000495883971</v>
      </c>
      <c r="AW33" s="17">
        <v>360.796271147146</v>
      </c>
      <c r="AX33" s="17">
        <v>10.624652672529701</v>
      </c>
      <c r="AY33" s="17">
        <v>3.38017841004708E-2</v>
      </c>
      <c r="AZ33" s="17">
        <v>1561.34051019806</v>
      </c>
      <c r="BA33" s="17">
        <v>37.287403752274997</v>
      </c>
      <c r="BB33" s="17">
        <v>0</v>
      </c>
      <c r="BC33" s="17">
        <v>301.81989733884802</v>
      </c>
      <c r="BD33" s="17">
        <v>6.4058493552935998</v>
      </c>
      <c r="BE33" s="17">
        <v>3.1673021455809199E-2</v>
      </c>
      <c r="BF33" s="17">
        <v>2402.66551223548</v>
      </c>
      <c r="BG33" s="17">
        <v>58.3570603928721</v>
      </c>
      <c r="BH33" s="17">
        <v>0.23966040831163499</v>
      </c>
      <c r="BI33" s="17">
        <v>414.66595043531601</v>
      </c>
      <c r="BJ33" s="17">
        <v>12.2308590089155</v>
      </c>
      <c r="BK33" s="17">
        <v>3.3296428366716799E-2</v>
      </c>
      <c r="BL33" s="17">
        <v>13021.3789986718</v>
      </c>
      <c r="BM33" s="17">
        <v>287.17907192972098</v>
      </c>
      <c r="BN33" s="17">
        <v>0.17298319172076401</v>
      </c>
      <c r="BO33" s="17">
        <v>3880.8657620358999</v>
      </c>
      <c r="BP33" s="17">
        <v>244.20725429122299</v>
      </c>
      <c r="BQ33" s="17">
        <v>4.0034234910069397E-2</v>
      </c>
      <c r="BR33" s="17">
        <v>5109.5845935944899</v>
      </c>
      <c r="BS33" s="17">
        <v>224.18117572178599</v>
      </c>
      <c r="BT33" s="18">
        <v>0</v>
      </c>
      <c r="BW33" s="52" t="s">
        <v>174</v>
      </c>
      <c r="BX33">
        <v>547.16727042351897</v>
      </c>
      <c r="BY33">
        <v>119.293301146587</v>
      </c>
      <c r="BZ33">
        <v>428.179960234828</v>
      </c>
      <c r="CA33">
        <v>459.56078308190502</v>
      </c>
      <c r="CB33">
        <v>19.072253431578101</v>
      </c>
      <c r="CC33">
        <v>403.85757557045798</v>
      </c>
      <c r="CD33">
        <v>127.14888909198</v>
      </c>
      <c r="CE33">
        <v>453.41072881376698</v>
      </c>
      <c r="CF33">
        <v>0.44206241331594498</v>
      </c>
      <c r="CG33">
        <v>449.82511479020297</v>
      </c>
      <c r="CH33">
        <v>1.1216705813121699</v>
      </c>
      <c r="CI33">
        <v>443.84637917112798</v>
      </c>
      <c r="CJ33">
        <v>0.123604258237035</v>
      </c>
      <c r="CK33">
        <v>455.248569174539</v>
      </c>
      <c r="CL33">
        <v>9.8132437274919396E-2</v>
      </c>
      <c r="CM33">
        <v>451.22275572071101</v>
      </c>
      <c r="CN33">
        <v>7.0192904132097805E-2</v>
      </c>
      <c r="CO33">
        <v>430.38303295223301</v>
      </c>
      <c r="CP33">
        <v>0.70739721091086505</v>
      </c>
      <c r="CQ33">
        <v>458.161636099237</v>
      </c>
      <c r="CR33">
        <v>0.77382032308306403</v>
      </c>
      <c r="CS33">
        <v>442.95096164314299</v>
      </c>
      <c r="CT33">
        <v>0.13776289332191699</v>
      </c>
      <c r="CU33">
        <v>448.44180789773498</v>
      </c>
      <c r="CV33">
        <v>0.220864187593904</v>
      </c>
      <c r="CW33">
        <v>438.95830364235701</v>
      </c>
      <c r="CX33">
        <v>0.132630238497981</v>
      </c>
      <c r="CY33">
        <v>436.18981458026002</v>
      </c>
      <c r="CZ33">
        <v>0.42060712082607898</v>
      </c>
      <c r="DA33">
        <v>450.49116971309599</v>
      </c>
      <c r="DB33">
        <v>0.14565360379047099</v>
      </c>
      <c r="DC33">
        <v>453.07211993231903</v>
      </c>
      <c r="DD33">
        <v>0.438471975557225</v>
      </c>
      <c r="DE33">
        <v>425.99452891495997</v>
      </c>
      <c r="DF33">
        <v>0.10127927108062899</v>
      </c>
      <c r="DG33">
        <v>430.07745847603701</v>
      </c>
      <c r="DH33">
        <v>0.33129779842341001</v>
      </c>
      <c r="DI33">
        <v>435.44909061270499</v>
      </c>
      <c r="DJ33">
        <v>0.14987815564283599</v>
      </c>
      <c r="DK33">
        <v>432.56910007518599</v>
      </c>
      <c r="DL33">
        <v>0.356453333073045</v>
      </c>
      <c r="DM33">
        <v>451.02422577581098</v>
      </c>
      <c r="DN33">
        <v>0.17217110439168901</v>
      </c>
      <c r="DO33">
        <v>468.416874267916</v>
      </c>
      <c r="DP33" s="51">
        <v>8.4558466009678201E-2</v>
      </c>
    </row>
    <row r="34" spans="2:120" ht="15.75" x14ac:dyDescent="0.25">
      <c r="B34" s="14" t="s">
        <v>157</v>
      </c>
      <c r="C34" s="17">
        <v>51.609000000000002</v>
      </c>
      <c r="D34" s="17">
        <v>756.66942175764905</v>
      </c>
      <c r="E34" s="17">
        <v>75.643377047973502</v>
      </c>
      <c r="F34" s="17">
        <v>75.634709268951099</v>
      </c>
      <c r="G34" s="17">
        <v>4.8832823361498399</v>
      </c>
      <c r="H34" s="17">
        <v>2.0640761429383798</v>
      </c>
      <c r="I34" s="17">
        <v>2.0013343493059899</v>
      </c>
      <c r="J34" s="27" t="s">
        <v>120</v>
      </c>
      <c r="K34" s="17">
        <v>3.2736496261813501</v>
      </c>
      <c r="L34" s="17">
        <v>5.1777579367299102</v>
      </c>
      <c r="M34" s="27" t="s">
        <v>120</v>
      </c>
      <c r="N34" s="17">
        <v>9.4722890678556908</v>
      </c>
      <c r="O34" s="17">
        <v>16.275753035882399</v>
      </c>
      <c r="P34" s="17">
        <v>455145.00268294098</v>
      </c>
      <c r="Q34" s="17">
        <v>22016.5854710065</v>
      </c>
      <c r="R34" s="17">
        <v>0.18322465488172099</v>
      </c>
      <c r="S34" s="27" t="s">
        <v>120</v>
      </c>
      <c r="T34" s="17">
        <v>8.1095484428826803E-2</v>
      </c>
      <c r="U34" s="17">
        <v>0.47489303336286098</v>
      </c>
      <c r="V34" s="17">
        <v>0.96021411629339903</v>
      </c>
      <c r="W34" s="17">
        <v>0.30752833649601902</v>
      </c>
      <c r="X34" s="17">
        <v>2.5932584179244999E-2</v>
      </c>
      <c r="Y34" s="17">
        <v>35.763134577628001</v>
      </c>
      <c r="Z34" s="17">
        <v>1.5938623282847799</v>
      </c>
      <c r="AA34" s="17">
        <v>1.82507601355856E-2</v>
      </c>
      <c r="AB34" s="17">
        <v>0.51314213530975294</v>
      </c>
      <c r="AC34" s="17">
        <v>0.10750654612829399</v>
      </c>
      <c r="AD34" s="17">
        <v>2.17015203050595E-2</v>
      </c>
      <c r="AE34" s="17">
        <v>5.0531715169592104</v>
      </c>
      <c r="AF34" s="17">
        <v>0.76463983875352004</v>
      </c>
      <c r="AG34" s="17">
        <v>0.25040796129807602</v>
      </c>
      <c r="AH34" s="17">
        <v>8.2433093789322403</v>
      </c>
      <c r="AI34" s="17">
        <v>0.85232376440986801</v>
      </c>
      <c r="AJ34" s="17">
        <v>0.107782447798286</v>
      </c>
      <c r="AK34" s="17">
        <v>0.28101431241894598</v>
      </c>
      <c r="AL34" s="17">
        <v>7.5302286922620199E-2</v>
      </c>
      <c r="AM34" s="17">
        <v>2.9178341287886201E-2</v>
      </c>
      <c r="AN34" s="17">
        <v>47.4821157647551</v>
      </c>
      <c r="AO34" s="17">
        <v>2.7312260067715801</v>
      </c>
      <c r="AP34" s="17">
        <v>0.101050563754252</v>
      </c>
      <c r="AQ34" s="17">
        <v>16.493855843997501</v>
      </c>
      <c r="AR34" s="17">
        <v>0.83889306658985996</v>
      </c>
      <c r="AS34" s="17">
        <v>3.1158826029104102E-2</v>
      </c>
      <c r="AT34" s="17">
        <v>197.934642992162</v>
      </c>
      <c r="AU34" s="17">
        <v>9.0908571309660893</v>
      </c>
      <c r="AV34" s="17">
        <v>0</v>
      </c>
      <c r="AW34" s="17">
        <v>76.215089405556597</v>
      </c>
      <c r="AX34" s="17">
        <v>3.7655291894773</v>
      </c>
      <c r="AY34" s="17">
        <v>0.106969205348336</v>
      </c>
      <c r="AZ34" s="17">
        <v>331.21680814237698</v>
      </c>
      <c r="BA34" s="17">
        <v>13.783910551943601</v>
      </c>
      <c r="BB34" s="17">
        <v>0.16453757719392301</v>
      </c>
      <c r="BC34" s="17">
        <v>66.326064397568601</v>
      </c>
      <c r="BD34" s="17">
        <v>2.37602803695242</v>
      </c>
      <c r="BE34" s="17">
        <v>0</v>
      </c>
      <c r="BF34" s="17">
        <v>567.028235827971</v>
      </c>
      <c r="BG34" s="17">
        <v>26.0833658884893</v>
      </c>
      <c r="BH34" s="17">
        <v>0.213969920076064</v>
      </c>
      <c r="BI34" s="17">
        <v>113.100992844693</v>
      </c>
      <c r="BJ34" s="17">
        <v>5.6193690313740499</v>
      </c>
      <c r="BK34" s="17">
        <v>3.3521928116517899E-2</v>
      </c>
      <c r="BL34" s="17">
        <v>8898.0873968103606</v>
      </c>
      <c r="BM34" s="17">
        <v>391.41693986131298</v>
      </c>
      <c r="BN34" s="17">
        <v>0.18670906883452201</v>
      </c>
      <c r="BO34" s="17">
        <v>253.63383612703601</v>
      </c>
      <c r="BP34" s="17">
        <v>14.444249523116399</v>
      </c>
      <c r="BQ34" s="17">
        <v>0.104360009280467</v>
      </c>
      <c r="BR34" s="17">
        <v>352.39943683026098</v>
      </c>
      <c r="BS34" s="17">
        <v>20.273098721957499</v>
      </c>
      <c r="BT34" s="18">
        <v>4.01431107993626E-2</v>
      </c>
      <c r="BW34" s="52" t="s">
        <v>175</v>
      </c>
      <c r="BX34">
        <v>422.64105071900099</v>
      </c>
      <c r="BY34">
        <v>134.78703177537901</v>
      </c>
      <c r="BZ34">
        <v>445.20047618452401</v>
      </c>
      <c r="CA34">
        <v>433.35861432346098</v>
      </c>
      <c r="CB34">
        <v>19.991152801323199</v>
      </c>
      <c r="CC34">
        <v>582.65724625763096</v>
      </c>
      <c r="CD34">
        <v>137.29368211529101</v>
      </c>
      <c r="CE34">
        <v>439.38936502390101</v>
      </c>
      <c r="CF34">
        <v>0.29461260048827498</v>
      </c>
      <c r="CG34">
        <v>448.65089720674803</v>
      </c>
      <c r="CH34">
        <v>1.54304506014761</v>
      </c>
      <c r="CI34">
        <v>436.42014057804403</v>
      </c>
      <c r="CJ34">
        <v>0.12608247754111601</v>
      </c>
      <c r="CK34">
        <v>457.38625304928098</v>
      </c>
      <c r="CL34">
        <v>0.112877580146329</v>
      </c>
      <c r="CM34">
        <v>450.11865370740099</v>
      </c>
      <c r="CN34">
        <v>0.12768425029499</v>
      </c>
      <c r="CO34">
        <v>426.65260185672201</v>
      </c>
      <c r="CP34">
        <v>0.73613422686417596</v>
      </c>
      <c r="CQ34">
        <v>453.68417767600903</v>
      </c>
      <c r="CR34">
        <v>0.84048058813250204</v>
      </c>
      <c r="CS34">
        <v>447.53483578153998</v>
      </c>
      <c r="CT34">
        <v>9.5878112983879799E-2</v>
      </c>
      <c r="CU34">
        <v>451.86753170564299</v>
      </c>
      <c r="CV34">
        <v>0.66944513705832798</v>
      </c>
      <c r="CW34">
        <v>432.94257741694798</v>
      </c>
      <c r="CX34">
        <v>0.10246582134726601</v>
      </c>
      <c r="CY34">
        <v>439.53685230744799</v>
      </c>
      <c r="CZ34">
        <v>0</v>
      </c>
      <c r="DA34">
        <v>441.34606001698899</v>
      </c>
      <c r="DB34">
        <v>0.158257052655565</v>
      </c>
      <c r="DC34">
        <v>442.10407533079098</v>
      </c>
      <c r="DD34">
        <v>0.34492378613669</v>
      </c>
      <c r="DE34">
        <v>424.96198152065398</v>
      </c>
      <c r="DF34">
        <v>0.111446331027271</v>
      </c>
      <c r="DG34">
        <v>435.18141131163497</v>
      </c>
      <c r="DH34">
        <v>0</v>
      </c>
      <c r="DI34">
        <v>434.177146329896</v>
      </c>
      <c r="DJ34">
        <v>0.16482192498946999</v>
      </c>
      <c r="DK34">
        <v>423.47369219780899</v>
      </c>
      <c r="DL34">
        <v>0.68059502251021697</v>
      </c>
      <c r="DM34">
        <v>455.71120747548798</v>
      </c>
      <c r="DN34">
        <v>0.13525222938915701</v>
      </c>
      <c r="DO34">
        <v>460.92552408309302</v>
      </c>
      <c r="DP34" s="51">
        <v>0.18188265588715599</v>
      </c>
    </row>
    <row r="35" spans="2:120" ht="15.75" x14ac:dyDescent="0.25">
      <c r="B35" s="14" t="s">
        <v>124</v>
      </c>
      <c r="C35" s="17">
        <v>43.970999999999997</v>
      </c>
      <c r="D35" s="17">
        <v>924.14423787064698</v>
      </c>
      <c r="E35" s="17">
        <v>82.360036801823995</v>
      </c>
      <c r="F35" s="17">
        <v>38.184748420526901</v>
      </c>
      <c r="G35" s="27" t="s">
        <v>120</v>
      </c>
      <c r="H35" s="17">
        <v>1.1397333092106401</v>
      </c>
      <c r="I35" s="17">
        <v>2.0744700630652799</v>
      </c>
      <c r="J35" s="27" t="s">
        <v>120</v>
      </c>
      <c r="K35" s="17">
        <v>3.0267348955578499</v>
      </c>
      <c r="L35" s="17">
        <v>4.3577708856449604</v>
      </c>
      <c r="M35" s="27" t="s">
        <v>120</v>
      </c>
      <c r="N35" s="17">
        <v>6.2523581397609602</v>
      </c>
      <c r="O35" s="17">
        <v>13.1502866953529</v>
      </c>
      <c r="P35" s="17">
        <v>532809.99952619104</v>
      </c>
      <c r="Q35" s="17">
        <v>28510.372106393599</v>
      </c>
      <c r="R35" s="17">
        <v>0</v>
      </c>
      <c r="S35" s="27" t="s">
        <v>120</v>
      </c>
      <c r="T35" s="17">
        <v>5.9331031646818501E-3</v>
      </c>
      <c r="U35" s="17">
        <v>0.23326492349290201</v>
      </c>
      <c r="V35" s="27" t="s">
        <v>120</v>
      </c>
      <c r="W35" s="17">
        <v>1.13621059755092E-2</v>
      </c>
      <c r="X35" s="17">
        <v>2.1705737021276799E-2</v>
      </c>
      <c r="Y35" s="17">
        <v>113.620977336667</v>
      </c>
      <c r="Z35" s="17">
        <v>9.0777465319195407</v>
      </c>
      <c r="AA35" s="17">
        <v>3.1626735642549197E-2</v>
      </c>
      <c r="AB35" s="17">
        <v>0.20172092212461701</v>
      </c>
      <c r="AC35" s="17">
        <v>4.1038532767025203E-2</v>
      </c>
      <c r="AD35" s="17">
        <v>1.8177785393590499E-2</v>
      </c>
      <c r="AE35" s="17">
        <v>4.4827634574260298</v>
      </c>
      <c r="AF35" s="17">
        <v>0.50327320780690998</v>
      </c>
      <c r="AG35" s="17">
        <v>0.16444756235156499</v>
      </c>
      <c r="AH35" s="17">
        <v>19.5416348663157</v>
      </c>
      <c r="AI35" s="17">
        <v>1.6264284364739401</v>
      </c>
      <c r="AJ35" s="17">
        <v>7.4258923477703007E-2</v>
      </c>
      <c r="AK35" s="17">
        <v>8.3989663850780702E-2</v>
      </c>
      <c r="AL35" s="17">
        <v>3.1035507927754301E-2</v>
      </c>
      <c r="AM35" s="17">
        <v>3.42636254200063E-2</v>
      </c>
      <c r="AN35" s="17">
        <v>166.63253635224299</v>
      </c>
      <c r="AO35" s="17">
        <v>11.8940509626653</v>
      </c>
      <c r="AP35" s="17">
        <v>0.13596488841722801</v>
      </c>
      <c r="AQ35" s="17">
        <v>63.9692887455628</v>
      </c>
      <c r="AR35" s="17">
        <v>4.1012495307618799</v>
      </c>
      <c r="AS35" s="17">
        <v>3.6583121916669001E-2</v>
      </c>
      <c r="AT35" s="17">
        <v>785.009876440732</v>
      </c>
      <c r="AU35" s="17">
        <v>59.523517465031503</v>
      </c>
      <c r="AV35" s="17">
        <v>0</v>
      </c>
      <c r="AW35" s="17">
        <v>289.62975825768598</v>
      </c>
      <c r="AX35" s="17">
        <v>21.824075009980699</v>
      </c>
      <c r="AY35" s="17">
        <v>0</v>
      </c>
      <c r="AZ35" s="17">
        <v>1237.2765382073601</v>
      </c>
      <c r="BA35" s="17">
        <v>83.4187858550534</v>
      </c>
      <c r="BB35" s="17">
        <v>6.6662692935216095E-2</v>
      </c>
      <c r="BC35" s="17">
        <v>233.34998249917899</v>
      </c>
      <c r="BD35" s="17">
        <v>13.567854033926301</v>
      </c>
      <c r="BE35" s="17">
        <v>2.1907407536208599E-2</v>
      </c>
      <c r="BF35" s="17">
        <v>1900.8465328198999</v>
      </c>
      <c r="BG35" s="17">
        <v>126.42957174748599</v>
      </c>
      <c r="BH35" s="17">
        <v>0</v>
      </c>
      <c r="BI35" s="17">
        <v>341.42328692141803</v>
      </c>
      <c r="BJ35" s="17">
        <v>25.774748203086901</v>
      </c>
      <c r="BK35" s="17">
        <v>3.2419721993368199E-2</v>
      </c>
      <c r="BL35" s="17">
        <v>13181.7662919175</v>
      </c>
      <c r="BM35" s="17">
        <v>518.25182189641703</v>
      </c>
      <c r="BN35" s="17">
        <v>7.5365431779814696E-2</v>
      </c>
      <c r="BO35" s="17">
        <v>3087.1603528707601</v>
      </c>
      <c r="BP35" s="17">
        <v>348.39899702271299</v>
      </c>
      <c r="BQ35" s="17">
        <v>3.8975946359016099E-2</v>
      </c>
      <c r="BR35" s="17">
        <v>4099.0743172951497</v>
      </c>
      <c r="BS35" s="17">
        <v>397.82720703016003</v>
      </c>
      <c r="BT35" s="18">
        <v>0</v>
      </c>
      <c r="BW35" s="52" t="s">
        <v>176</v>
      </c>
      <c r="BX35">
        <v>457.757586326629</v>
      </c>
      <c r="BY35">
        <v>167.554971779445</v>
      </c>
      <c r="BZ35">
        <v>459.28544943261301</v>
      </c>
      <c r="CA35">
        <v>457.43859817830901</v>
      </c>
      <c r="CB35">
        <v>24.027818687221</v>
      </c>
      <c r="CC35">
        <v>437.60304975347799</v>
      </c>
      <c r="CD35">
        <v>123.430186219609</v>
      </c>
      <c r="CE35">
        <v>456.01988249514602</v>
      </c>
      <c r="CF35">
        <v>0.30292678919041299</v>
      </c>
      <c r="CG35">
        <v>443.06827381012903</v>
      </c>
      <c r="CH35">
        <v>1.59253519941046</v>
      </c>
      <c r="CI35">
        <v>442.81712309522499</v>
      </c>
      <c r="CJ35">
        <v>5.9622313534336703E-2</v>
      </c>
      <c r="CK35">
        <v>442.37625255660299</v>
      </c>
      <c r="CL35">
        <v>0.116162609251417</v>
      </c>
      <c r="CM35">
        <v>439.94187830008298</v>
      </c>
      <c r="CN35">
        <v>7.1011491262109205E-2</v>
      </c>
      <c r="CO35">
        <v>429.54915786357799</v>
      </c>
      <c r="CP35">
        <v>0.98239122327668005</v>
      </c>
      <c r="CQ35">
        <v>446.42587747949</v>
      </c>
      <c r="CR35">
        <v>0.92927313309469906</v>
      </c>
      <c r="CS35">
        <v>448.52573271003399</v>
      </c>
      <c r="CT35">
        <v>0.214745948046627</v>
      </c>
      <c r="CU35">
        <v>442.26359865431101</v>
      </c>
      <c r="CV35">
        <v>0.60102808979588496</v>
      </c>
      <c r="CW35">
        <v>438.27302447406697</v>
      </c>
      <c r="CX35">
        <v>0</v>
      </c>
      <c r="CY35">
        <v>434.76776776855098</v>
      </c>
      <c r="CZ35">
        <v>0.46566032953130598</v>
      </c>
      <c r="DA35">
        <v>449.11136298584597</v>
      </c>
      <c r="DB35">
        <v>0.11593061991275</v>
      </c>
      <c r="DC35">
        <v>463.28825288832098</v>
      </c>
      <c r="DD35">
        <v>0.60692794154724805</v>
      </c>
      <c r="DE35">
        <v>440.004933015245</v>
      </c>
      <c r="DF35">
        <v>0.16117900360355999</v>
      </c>
      <c r="DG35">
        <v>450.11741202500099</v>
      </c>
      <c r="DH35">
        <v>1.3815933732938099</v>
      </c>
      <c r="DI35">
        <v>430.99091910815099</v>
      </c>
      <c r="DJ35">
        <v>0.16968270565135099</v>
      </c>
      <c r="DK35">
        <v>439.23214239022701</v>
      </c>
      <c r="DL35">
        <v>0.57627779595777295</v>
      </c>
      <c r="DM35">
        <v>458.79855409076902</v>
      </c>
      <c r="DN35">
        <v>0.23798044985591499</v>
      </c>
      <c r="DO35">
        <v>468.34610013204201</v>
      </c>
      <c r="DP35" s="51">
        <v>0.18718923374832799</v>
      </c>
    </row>
    <row r="36" spans="2:120" ht="15.75" x14ac:dyDescent="0.25">
      <c r="B36" s="14" t="s">
        <v>158</v>
      </c>
      <c r="C36" s="17">
        <v>57.161999999999999</v>
      </c>
      <c r="D36" s="17">
        <v>687.94163170342199</v>
      </c>
      <c r="E36" s="17">
        <v>65.573865167730105</v>
      </c>
      <c r="F36" s="17">
        <v>52.046176994177102</v>
      </c>
      <c r="G36" s="27" t="s">
        <v>120</v>
      </c>
      <c r="H36" s="17">
        <v>1.17346093869487</v>
      </c>
      <c r="I36" s="17">
        <v>1.4924346776196</v>
      </c>
      <c r="J36" s="27" t="s">
        <v>120</v>
      </c>
      <c r="K36" s="17">
        <v>3.2836630008937702</v>
      </c>
      <c r="L36" s="17">
        <v>5.3174764535698502</v>
      </c>
      <c r="M36" s="27" t="s">
        <v>120</v>
      </c>
      <c r="N36" s="17">
        <v>7.8031582020607697</v>
      </c>
      <c r="O36" s="17">
        <v>10.3399956634621</v>
      </c>
      <c r="P36" s="17">
        <v>482529.301610853</v>
      </c>
      <c r="Q36" s="17">
        <v>28439.952619523101</v>
      </c>
      <c r="R36" s="17">
        <v>7.5119766989747205E-2</v>
      </c>
      <c r="S36" s="27" t="s">
        <v>120</v>
      </c>
      <c r="T36" s="17">
        <v>6.3610278699588907E-2</v>
      </c>
      <c r="U36" s="17">
        <v>0</v>
      </c>
      <c r="V36" s="17">
        <v>0.22909188465571001</v>
      </c>
      <c r="W36" s="17">
        <v>0.14159743220242199</v>
      </c>
      <c r="X36" s="17">
        <v>1.51494468313704E-2</v>
      </c>
      <c r="Y36" s="17">
        <v>61.004554243257303</v>
      </c>
      <c r="Z36" s="17">
        <v>4.8915583560216804</v>
      </c>
      <c r="AA36" s="17">
        <v>2.91922225386235E-2</v>
      </c>
      <c r="AB36" s="17">
        <v>0.198567544287967</v>
      </c>
      <c r="AC36" s="17">
        <v>7.4781353726976404E-2</v>
      </c>
      <c r="AD36" s="17">
        <v>1.7813174463707102E-2</v>
      </c>
      <c r="AE36" s="17">
        <v>2.6798545700127199</v>
      </c>
      <c r="AF36" s="17">
        <v>1.01434977860832</v>
      </c>
      <c r="AG36" s="17">
        <v>0.125164210437574</v>
      </c>
      <c r="AH36" s="17">
        <v>7.5322921215729002</v>
      </c>
      <c r="AI36" s="17">
        <v>0.79949927564096601</v>
      </c>
      <c r="AJ36" s="17">
        <v>0.150464928765105</v>
      </c>
      <c r="AK36" s="17">
        <v>7.1608263713385398E-2</v>
      </c>
      <c r="AL36" s="17">
        <v>3.2318426787379201E-2</v>
      </c>
      <c r="AM36" s="17">
        <v>0</v>
      </c>
      <c r="AN36" s="17">
        <v>62.596393464343997</v>
      </c>
      <c r="AO36" s="17">
        <v>5.4672808811162996</v>
      </c>
      <c r="AP36" s="17">
        <v>0.11639109617212499</v>
      </c>
      <c r="AQ36" s="17">
        <v>25.3577408874898</v>
      </c>
      <c r="AR36" s="17">
        <v>2.06157424743208</v>
      </c>
      <c r="AS36" s="17">
        <v>2.5536319454840899E-2</v>
      </c>
      <c r="AT36" s="17">
        <v>327.45535537456999</v>
      </c>
      <c r="AU36" s="17">
        <v>28.0009843066053</v>
      </c>
      <c r="AV36" s="17">
        <v>0</v>
      </c>
      <c r="AW36" s="17">
        <v>129.51920963682599</v>
      </c>
      <c r="AX36" s="17">
        <v>11.301168068605</v>
      </c>
      <c r="AY36" s="17">
        <v>0</v>
      </c>
      <c r="AZ36" s="17">
        <v>586.096542438646</v>
      </c>
      <c r="BA36" s="17">
        <v>46.892561558755098</v>
      </c>
      <c r="BB36" s="17">
        <v>0</v>
      </c>
      <c r="BC36" s="17">
        <v>115.08397565947099</v>
      </c>
      <c r="BD36" s="17">
        <v>8.3385501899565604</v>
      </c>
      <c r="BE36" s="17">
        <v>5.0771216983132798E-2</v>
      </c>
      <c r="BF36" s="17">
        <v>959.07351464314002</v>
      </c>
      <c r="BG36" s="17">
        <v>69.218963944584502</v>
      </c>
      <c r="BH36" s="17">
        <v>0.17601872020353099</v>
      </c>
      <c r="BI36" s="17">
        <v>180.614553906092</v>
      </c>
      <c r="BJ36" s="17">
        <v>14.5816854518749</v>
      </c>
      <c r="BK36" s="17">
        <v>0</v>
      </c>
      <c r="BL36" s="17">
        <v>13365.5622654948</v>
      </c>
      <c r="BM36" s="17">
        <v>663.45526960483699</v>
      </c>
      <c r="BN36" s="17">
        <v>0</v>
      </c>
      <c r="BO36" s="17">
        <v>903.01959245076796</v>
      </c>
      <c r="BP36" s="17">
        <v>114.85762040059799</v>
      </c>
      <c r="BQ36" s="17">
        <v>3.3066996244682803E-2</v>
      </c>
      <c r="BR36" s="17">
        <v>1768.2032268334899</v>
      </c>
      <c r="BS36" s="17">
        <v>174.47117922206601</v>
      </c>
      <c r="BT36" s="18">
        <v>6.4190410939012996E-2</v>
      </c>
      <c r="BW36" s="52" t="s">
        <v>177</v>
      </c>
      <c r="BX36">
        <v>341.36320378977598</v>
      </c>
      <c r="BY36">
        <v>139.97844049961</v>
      </c>
      <c r="BZ36">
        <v>446.95320361415003</v>
      </c>
      <c r="CA36">
        <v>458.46397023946702</v>
      </c>
      <c r="CB36">
        <v>16.0122706294895</v>
      </c>
      <c r="CC36">
        <v>358.150525798915</v>
      </c>
      <c r="CD36">
        <v>102.687569126338</v>
      </c>
      <c r="CE36">
        <v>442.32585229162203</v>
      </c>
      <c r="CF36">
        <v>0.270700620276349</v>
      </c>
      <c r="CG36">
        <v>457.935486228005</v>
      </c>
      <c r="CH36">
        <v>1.0167032243766301</v>
      </c>
      <c r="CI36">
        <v>434.80895700780798</v>
      </c>
      <c r="CJ36">
        <v>6.8435697681050497E-2</v>
      </c>
      <c r="CK36">
        <v>453.22448330809698</v>
      </c>
      <c r="CL36">
        <v>8.5306933924401696E-2</v>
      </c>
      <c r="CM36">
        <v>447.91413749849301</v>
      </c>
      <c r="CN36">
        <v>9.9654277095329702E-2</v>
      </c>
      <c r="CO36">
        <v>427.96872165180798</v>
      </c>
      <c r="CP36">
        <v>0.84397903075765801</v>
      </c>
      <c r="CQ36">
        <v>452.74475002368303</v>
      </c>
      <c r="CR36">
        <v>0.52763780488011103</v>
      </c>
      <c r="CS36">
        <v>439.40465830979002</v>
      </c>
      <c r="CT36">
        <v>8.8248507733270906E-2</v>
      </c>
      <c r="CU36">
        <v>447.16058501347601</v>
      </c>
      <c r="CV36">
        <v>0.47513815442111601</v>
      </c>
      <c r="CW36">
        <v>433.80453380987302</v>
      </c>
      <c r="CX36">
        <v>0.109492021413925</v>
      </c>
      <c r="CY36">
        <v>431.07557039775298</v>
      </c>
      <c r="CZ36">
        <v>0.628807364778458</v>
      </c>
      <c r="DA36">
        <v>450.29605937769497</v>
      </c>
      <c r="DB36">
        <v>0.119383747747492</v>
      </c>
      <c r="DC36">
        <v>453.18436780705201</v>
      </c>
      <c r="DD36">
        <v>0.18447762082619401</v>
      </c>
      <c r="DE36">
        <v>434.37064465204702</v>
      </c>
      <c r="DF36">
        <v>0.13176813432606899</v>
      </c>
      <c r="DG36">
        <v>459.04091534368303</v>
      </c>
      <c r="DH36">
        <v>0.54736822060090795</v>
      </c>
      <c r="DI36">
        <v>445.71198553530098</v>
      </c>
      <c r="DJ36">
        <v>6.2735664088076196E-2</v>
      </c>
      <c r="DK36">
        <v>436.26640306859503</v>
      </c>
      <c r="DL36">
        <v>0</v>
      </c>
      <c r="DM36">
        <v>451.45731132573002</v>
      </c>
      <c r="DN36">
        <v>0.102008392687958</v>
      </c>
      <c r="DO36">
        <v>449.24309478599298</v>
      </c>
      <c r="DP36" s="51">
        <v>0.152978179621934</v>
      </c>
    </row>
    <row r="37" spans="2:120" ht="15.75" x14ac:dyDescent="0.25">
      <c r="B37" s="14" t="s">
        <v>158</v>
      </c>
      <c r="C37" s="17">
        <v>59.197000000000003</v>
      </c>
      <c r="D37" s="17">
        <v>596.08224803347605</v>
      </c>
      <c r="E37" s="17">
        <v>63.839725650307798</v>
      </c>
      <c r="F37" s="17">
        <v>53.028337196517398</v>
      </c>
      <c r="G37" s="27" t="s">
        <v>120</v>
      </c>
      <c r="H37" s="17">
        <v>1.4080818121585501</v>
      </c>
      <c r="I37" s="17">
        <v>2.1239766186480198</v>
      </c>
      <c r="J37" s="27" t="s">
        <v>120</v>
      </c>
      <c r="K37" s="17">
        <v>3.12599734033155</v>
      </c>
      <c r="L37" s="17">
        <v>5.6498374858039302</v>
      </c>
      <c r="M37" s="27" t="s">
        <v>120</v>
      </c>
      <c r="N37" s="17">
        <v>9.5808399648402105</v>
      </c>
      <c r="O37" s="17">
        <v>10.4512019424212</v>
      </c>
      <c r="P37" s="17">
        <v>464477.58967180701</v>
      </c>
      <c r="Q37" s="17">
        <v>32459.238372825199</v>
      </c>
      <c r="R37" s="17">
        <v>0.144406655805905</v>
      </c>
      <c r="S37" s="27" t="s">
        <v>120</v>
      </c>
      <c r="T37" s="17">
        <v>8.3419144291652397E-2</v>
      </c>
      <c r="U37" s="17">
        <v>0.37403692573698799</v>
      </c>
      <c r="V37" s="17">
        <v>0.92570732548547896</v>
      </c>
      <c r="W37" s="17">
        <v>0.85106844718267805</v>
      </c>
      <c r="X37" s="17">
        <v>4.0079880234189097E-2</v>
      </c>
      <c r="Y37" s="17">
        <v>51.250441155075599</v>
      </c>
      <c r="Z37" s="17">
        <v>5.0200757426504197</v>
      </c>
      <c r="AA37" s="17">
        <v>3.3884847227270497E-2</v>
      </c>
      <c r="AB37" s="17">
        <v>0.31201390196088602</v>
      </c>
      <c r="AC37" s="17">
        <v>0.233623346191387</v>
      </c>
      <c r="AD37" s="17">
        <v>3.7026864690217598E-2</v>
      </c>
      <c r="AE37" s="17">
        <v>2.3448444603219398</v>
      </c>
      <c r="AF37" s="17">
        <v>0.81720265659646696</v>
      </c>
      <c r="AG37" s="17">
        <v>0.23832187830564699</v>
      </c>
      <c r="AH37" s="17">
        <v>6.7689973995738004</v>
      </c>
      <c r="AI37" s="17">
        <v>0.96290489465533502</v>
      </c>
      <c r="AJ37" s="17">
        <v>8.4842721999752499E-2</v>
      </c>
      <c r="AK37" s="27" t="s">
        <v>120</v>
      </c>
      <c r="AL37" s="17">
        <v>1.3400694652115699E-2</v>
      </c>
      <c r="AM37" s="17">
        <v>3.9223970161307402E-2</v>
      </c>
      <c r="AN37" s="17">
        <v>57.4546806510171</v>
      </c>
      <c r="AO37" s="17">
        <v>5.4940566154568904</v>
      </c>
      <c r="AP37" s="17">
        <v>0.136153377016067</v>
      </c>
      <c r="AQ37" s="17">
        <v>23.104531421014901</v>
      </c>
      <c r="AR37" s="17">
        <v>2.2352865314166701</v>
      </c>
      <c r="AS37" s="17">
        <v>0</v>
      </c>
      <c r="AT37" s="17">
        <v>284.11272811182903</v>
      </c>
      <c r="AU37" s="17">
        <v>26.353684425293299</v>
      </c>
      <c r="AV37" s="17">
        <v>0.103310748978068</v>
      </c>
      <c r="AW37" s="17">
        <v>111.634510556648</v>
      </c>
      <c r="AX37" s="17">
        <v>11.5094898583181</v>
      </c>
      <c r="AY37" s="17">
        <v>3.7534098146468201E-2</v>
      </c>
      <c r="AZ37" s="17">
        <v>519.13044797397299</v>
      </c>
      <c r="BA37" s="17">
        <v>47.163790912324899</v>
      </c>
      <c r="BB37" s="17">
        <v>7.6472943244579095E-2</v>
      </c>
      <c r="BC37" s="17">
        <v>102.888126120873</v>
      </c>
      <c r="BD37" s="17">
        <v>8.6948819711108793</v>
      </c>
      <c r="BE37" s="17">
        <v>4.2609412341904698E-2</v>
      </c>
      <c r="BF37" s="17">
        <v>879.13697701995602</v>
      </c>
      <c r="BG37" s="17">
        <v>77.590229790685996</v>
      </c>
      <c r="BH37" s="17">
        <v>0</v>
      </c>
      <c r="BI37" s="17">
        <v>162.04323807895199</v>
      </c>
      <c r="BJ37" s="17">
        <v>15.181260003922899</v>
      </c>
      <c r="BK37" s="17">
        <v>4.5120471280950397E-2</v>
      </c>
      <c r="BL37" s="17">
        <v>12730.178463386201</v>
      </c>
      <c r="BM37" s="17">
        <v>763.88414531250805</v>
      </c>
      <c r="BN37" s="17">
        <v>0</v>
      </c>
      <c r="BO37" s="17">
        <v>764.60751512451702</v>
      </c>
      <c r="BP37" s="17">
        <v>108.87628314245001</v>
      </c>
      <c r="BQ37" s="17">
        <v>4.46252548372282E-2</v>
      </c>
      <c r="BR37" s="17">
        <v>1544.03825121155</v>
      </c>
      <c r="BS37" s="17">
        <v>154.351048460897</v>
      </c>
      <c r="BT37" s="18">
        <v>4.4377019686991599E-2</v>
      </c>
      <c r="BW37" s="52" t="s">
        <v>179</v>
      </c>
      <c r="BX37">
        <v>2215.6909875449701</v>
      </c>
      <c r="BY37">
        <v>92.222882815013705</v>
      </c>
      <c r="BZ37">
        <v>544.41266222403101</v>
      </c>
      <c r="CA37">
        <v>577.33354986993004</v>
      </c>
      <c r="CB37">
        <v>9.0328893488851705</v>
      </c>
      <c r="CC37">
        <v>198.539729732762</v>
      </c>
      <c r="CD37">
        <v>20.335624592575002</v>
      </c>
      <c r="CE37">
        <v>490.241975269433</v>
      </c>
      <c r="CF37">
        <v>0.120630531512937</v>
      </c>
      <c r="CG37">
        <v>500.54494581454298</v>
      </c>
      <c r="CH37">
        <v>0.62780344332378901</v>
      </c>
      <c r="CI37">
        <v>464.338455765557</v>
      </c>
      <c r="CJ37">
        <v>0</v>
      </c>
      <c r="CK37">
        <v>481.19694999075699</v>
      </c>
      <c r="CL37">
        <v>5.19829325845719E-2</v>
      </c>
      <c r="CM37">
        <v>465.62933721855899</v>
      </c>
      <c r="CN37">
        <v>0</v>
      </c>
      <c r="CO37">
        <v>438.87432500692501</v>
      </c>
      <c r="CP37">
        <v>0.25440104638844702</v>
      </c>
      <c r="CQ37">
        <v>490.82936005100203</v>
      </c>
      <c r="CR37">
        <v>0.24260171786689</v>
      </c>
      <c r="CS37">
        <v>477.04311414206802</v>
      </c>
      <c r="CT37">
        <v>8.3096418855073906E-2</v>
      </c>
      <c r="CU37">
        <v>475.02091452534398</v>
      </c>
      <c r="CV37">
        <v>0.225326198600619</v>
      </c>
      <c r="CW37">
        <v>479.62417065769398</v>
      </c>
      <c r="CX37">
        <v>4.1119089467671899E-2</v>
      </c>
      <c r="CY37">
        <v>449.19263990384201</v>
      </c>
      <c r="CZ37">
        <v>0.17169226541444399</v>
      </c>
      <c r="DA37">
        <v>485.59145325389397</v>
      </c>
      <c r="DB37">
        <v>0</v>
      </c>
      <c r="DC37">
        <v>470.43133375275301</v>
      </c>
      <c r="DD37">
        <v>0.176147481610583</v>
      </c>
      <c r="DE37">
        <v>455.34573677017499</v>
      </c>
      <c r="DF37">
        <v>4.2421926938985298E-2</v>
      </c>
      <c r="DG37">
        <v>483.32067100542099</v>
      </c>
      <c r="DH37">
        <v>0.19824064554670201</v>
      </c>
      <c r="DI37">
        <v>462.66030983607101</v>
      </c>
      <c r="DJ37">
        <v>4.4007900722139399E-2</v>
      </c>
      <c r="DK37">
        <v>449.90667210663702</v>
      </c>
      <c r="DL37">
        <v>0.14767751011097</v>
      </c>
      <c r="DM37">
        <v>483.02815401271403</v>
      </c>
      <c r="DN37">
        <v>9.0169690291894394E-2</v>
      </c>
      <c r="DO37">
        <v>465.62112153654101</v>
      </c>
      <c r="DP37" s="51">
        <v>0</v>
      </c>
    </row>
    <row r="38" spans="2:120" ht="15.75" x14ac:dyDescent="0.25">
      <c r="B38" s="14" t="s">
        <v>148</v>
      </c>
      <c r="C38" s="17">
        <v>58.719000000000001</v>
      </c>
      <c r="D38" s="17">
        <v>433.08456910571999</v>
      </c>
      <c r="E38" s="17">
        <v>59.925669848680997</v>
      </c>
      <c r="F38" s="17">
        <v>55.439407244107002</v>
      </c>
      <c r="G38" s="17">
        <v>4.9958936487647003</v>
      </c>
      <c r="H38" s="17">
        <v>1.5157978776854699</v>
      </c>
      <c r="I38" s="17">
        <v>1.6126834961084999</v>
      </c>
      <c r="J38" s="27" t="s">
        <v>120</v>
      </c>
      <c r="K38" s="17">
        <v>2.6275964031242398</v>
      </c>
      <c r="L38" s="17">
        <v>5.4041632272316598</v>
      </c>
      <c r="M38" s="27" t="s">
        <v>120</v>
      </c>
      <c r="N38" s="17">
        <v>7.3531700980693797</v>
      </c>
      <c r="O38" s="17">
        <v>12.000835182303801</v>
      </c>
      <c r="P38" s="17">
        <v>456515.835764302</v>
      </c>
      <c r="Q38" s="17">
        <v>18991.351268821199</v>
      </c>
      <c r="R38" s="17">
        <v>0</v>
      </c>
      <c r="S38" s="27" t="s">
        <v>120</v>
      </c>
      <c r="T38" s="17">
        <v>4.2326995026192901E-2</v>
      </c>
      <c r="U38" s="17">
        <v>0.25526092145302498</v>
      </c>
      <c r="V38" s="17">
        <v>0.62939954214149896</v>
      </c>
      <c r="W38" s="17">
        <v>0.33838087735711098</v>
      </c>
      <c r="X38" s="17">
        <v>0</v>
      </c>
      <c r="Y38" s="17">
        <v>41.435103030453199</v>
      </c>
      <c r="Z38" s="17">
        <v>1.65645411571789</v>
      </c>
      <c r="AA38" s="17">
        <v>2.3480265234851201E-2</v>
      </c>
      <c r="AB38" s="17">
        <v>0.22133493839714299</v>
      </c>
      <c r="AC38" s="17">
        <v>8.3422556957262001E-2</v>
      </c>
      <c r="AD38" s="17">
        <v>0</v>
      </c>
      <c r="AE38" s="17">
        <v>1.6242612443522</v>
      </c>
      <c r="AF38" s="17">
        <v>0.444141776932587</v>
      </c>
      <c r="AG38" s="17">
        <v>0.22020296206112799</v>
      </c>
      <c r="AH38" s="17">
        <v>2.32543923723243</v>
      </c>
      <c r="AI38" s="17">
        <v>0.37307010140848901</v>
      </c>
      <c r="AJ38" s="17">
        <v>0.162550697963455</v>
      </c>
      <c r="AK38" s="17">
        <v>0.52928438519190801</v>
      </c>
      <c r="AL38" s="17">
        <v>8.6009478681486007E-2</v>
      </c>
      <c r="AM38" s="17">
        <v>4.2986298525328197E-2</v>
      </c>
      <c r="AN38" s="17">
        <v>15.259918079150401</v>
      </c>
      <c r="AO38" s="17">
        <v>1.11286725761168</v>
      </c>
      <c r="AP38" s="17">
        <v>0</v>
      </c>
      <c r="AQ38" s="17">
        <v>6.0813414782531803</v>
      </c>
      <c r="AR38" s="17">
        <v>0.43067992615544398</v>
      </c>
      <c r="AS38" s="17">
        <v>2.3510312272679398E-2</v>
      </c>
      <c r="AT38" s="17">
        <v>74.819262213986505</v>
      </c>
      <c r="AU38" s="17">
        <v>4.1726451208893902</v>
      </c>
      <c r="AV38" s="17">
        <v>9.9056805350688296E-2</v>
      </c>
      <c r="AW38" s="17">
        <v>32.079640357470403</v>
      </c>
      <c r="AX38" s="17">
        <v>1.6890218748828401</v>
      </c>
      <c r="AY38" s="17">
        <v>2.56105238741051E-2</v>
      </c>
      <c r="AZ38" s="17">
        <v>162.739009660877</v>
      </c>
      <c r="BA38" s="17">
        <v>7.6382737282968201</v>
      </c>
      <c r="BB38" s="17">
        <v>0.17736938713609901</v>
      </c>
      <c r="BC38" s="17">
        <v>36.969939151047797</v>
      </c>
      <c r="BD38" s="17">
        <v>1.96068397368353</v>
      </c>
      <c r="BE38" s="17">
        <v>2.39007959873139E-2</v>
      </c>
      <c r="BF38" s="17">
        <v>346.730707003406</v>
      </c>
      <c r="BG38" s="17">
        <v>18.4330230706767</v>
      </c>
      <c r="BH38" s="17">
        <v>0.162669190107221</v>
      </c>
      <c r="BI38" s="17">
        <v>72.270045075369595</v>
      </c>
      <c r="BJ38" s="17">
        <v>3.8325220579288999</v>
      </c>
      <c r="BK38" s="17">
        <v>3.5568714356407898E-2</v>
      </c>
      <c r="BL38" s="17">
        <v>11137.644607714499</v>
      </c>
      <c r="BM38" s="17">
        <v>446.63492507907398</v>
      </c>
      <c r="BN38" s="17">
        <v>0.139555780108198</v>
      </c>
      <c r="BO38" s="17">
        <v>164.19408755050401</v>
      </c>
      <c r="BP38" s="17">
        <v>7.8038354078386298</v>
      </c>
      <c r="BQ38" s="17">
        <v>3.0478730801414899E-2</v>
      </c>
      <c r="BR38" s="17">
        <v>210.38678300731499</v>
      </c>
      <c r="BS38" s="17">
        <v>9.6373258894236091</v>
      </c>
      <c r="BT38" s="18">
        <v>4.2492950819468397E-2</v>
      </c>
      <c r="BW38" s="52" t="s">
        <v>181</v>
      </c>
      <c r="BX38">
        <v>2084.9182120092</v>
      </c>
      <c r="BY38">
        <v>108.711974498822</v>
      </c>
      <c r="BZ38">
        <v>519.15337810011999</v>
      </c>
      <c r="CA38">
        <v>535.87570074268297</v>
      </c>
      <c r="CB38">
        <v>9.3784410162845102</v>
      </c>
      <c r="CC38">
        <v>140.85101791585899</v>
      </c>
      <c r="CD38">
        <v>20.1523480351334</v>
      </c>
      <c r="CE38">
        <v>476.91539830589801</v>
      </c>
      <c r="CF38">
        <v>0.168023044979137</v>
      </c>
      <c r="CG38">
        <v>499.00398891026498</v>
      </c>
      <c r="CH38">
        <v>0.44424904994594</v>
      </c>
      <c r="CI38">
        <v>443.98931310301498</v>
      </c>
      <c r="CJ38">
        <v>5.8578858516454203E-2</v>
      </c>
      <c r="CK38">
        <v>467.06504730322399</v>
      </c>
      <c r="CL38">
        <v>5.1641303796990903E-2</v>
      </c>
      <c r="CM38">
        <v>460.785476160033</v>
      </c>
      <c r="CN38">
        <v>2.0160797510369401E-2</v>
      </c>
      <c r="CO38">
        <v>436.10714336311202</v>
      </c>
      <c r="CP38">
        <v>0.25280384552716301</v>
      </c>
      <c r="CQ38">
        <v>479.12453392602998</v>
      </c>
      <c r="CR38">
        <v>0.19829341844913401</v>
      </c>
      <c r="CS38">
        <v>463.008424403866</v>
      </c>
      <c r="CT38">
        <v>0.12528949549437501</v>
      </c>
      <c r="CU38">
        <v>461.91704333761697</v>
      </c>
      <c r="CV38">
        <v>0.22395004680817401</v>
      </c>
      <c r="CW38">
        <v>469.32349382863202</v>
      </c>
      <c r="CX38">
        <v>0</v>
      </c>
      <c r="CY38">
        <v>439.15858806305101</v>
      </c>
      <c r="CZ38">
        <v>0.23925286414228</v>
      </c>
      <c r="DA38">
        <v>480.86863778076201</v>
      </c>
      <c r="DB38">
        <v>0</v>
      </c>
      <c r="DC38">
        <v>458.962016328201</v>
      </c>
      <c r="DD38">
        <v>0.124884308199007</v>
      </c>
      <c r="DE38">
        <v>451.131791168934</v>
      </c>
      <c r="DF38">
        <v>4.2063327624017398E-2</v>
      </c>
      <c r="DG38">
        <v>454.12187542467501</v>
      </c>
      <c r="DH38">
        <v>0.27654221443472299</v>
      </c>
      <c r="DI38">
        <v>459.12644238210498</v>
      </c>
      <c r="DJ38">
        <v>0</v>
      </c>
      <c r="DK38">
        <v>450.15248440228601</v>
      </c>
      <c r="DL38">
        <v>0.14624530755401699</v>
      </c>
      <c r="DM38">
        <v>470.79403361688497</v>
      </c>
      <c r="DN38">
        <v>5.2576683754962099E-2</v>
      </c>
      <c r="DO38">
        <v>453.78508408540603</v>
      </c>
      <c r="DP38" s="51">
        <v>5.25784195452084E-2</v>
      </c>
    </row>
    <row r="39" spans="2:120" ht="15.75" x14ac:dyDescent="0.25">
      <c r="B39" s="14" t="s">
        <v>159</v>
      </c>
      <c r="C39" s="17">
        <v>59.45</v>
      </c>
      <c r="D39" s="17">
        <v>722.09407606158197</v>
      </c>
      <c r="E39" s="17">
        <v>45.119756126552701</v>
      </c>
      <c r="F39" s="17">
        <v>46.001325495567798</v>
      </c>
      <c r="G39" s="17">
        <v>31.840684292692298</v>
      </c>
      <c r="H39" s="17">
        <v>5.1633064207918302</v>
      </c>
      <c r="I39" s="17">
        <v>1.6557311506919601</v>
      </c>
      <c r="J39" s="17">
        <v>20.261527654169502</v>
      </c>
      <c r="K39" s="17">
        <v>4.7143894384088396</v>
      </c>
      <c r="L39" s="17">
        <v>5.4404997118471297</v>
      </c>
      <c r="M39" s="17">
        <v>375.86540045430797</v>
      </c>
      <c r="N39" s="17">
        <v>38.570924871406604</v>
      </c>
      <c r="O39" s="17">
        <v>15.0130411232692</v>
      </c>
      <c r="P39" s="17">
        <v>476585.36658654601</v>
      </c>
      <c r="Q39" s="17">
        <v>9961.2297412398202</v>
      </c>
      <c r="R39" s="17">
        <v>7.4040757965301296E-2</v>
      </c>
      <c r="S39" s="17">
        <v>5.3799103707880098</v>
      </c>
      <c r="T39" s="17">
        <v>1.2883981654874299</v>
      </c>
      <c r="U39" s="17">
        <v>0.272997278887679</v>
      </c>
      <c r="V39" s="17">
        <v>2.3199674637789802</v>
      </c>
      <c r="W39" s="17">
        <v>0.40839998787239601</v>
      </c>
      <c r="X39" s="17">
        <v>3.2742728894702797E-2</v>
      </c>
      <c r="Y39" s="17">
        <v>23.917345636198501</v>
      </c>
      <c r="Z39" s="17">
        <v>2.3200837032980899</v>
      </c>
      <c r="AA39" s="17">
        <v>2.8753201342039899E-2</v>
      </c>
      <c r="AB39" s="17">
        <v>1.6528045322304099</v>
      </c>
      <c r="AC39" s="17">
        <v>0.30989776852590101</v>
      </c>
      <c r="AD39" s="17">
        <v>1.2534019706654E-2</v>
      </c>
      <c r="AE39" s="17">
        <v>10.117994331892399</v>
      </c>
      <c r="AF39" s="17">
        <v>1.6247779110731799</v>
      </c>
      <c r="AG39" s="17">
        <v>0.23917289564615099</v>
      </c>
      <c r="AH39" s="17">
        <v>9.7966293072943795</v>
      </c>
      <c r="AI39" s="17">
        <v>1.1581880291480999</v>
      </c>
      <c r="AJ39" s="17">
        <v>0.121922312154675</v>
      </c>
      <c r="AK39" s="17">
        <v>1.6296343768065999</v>
      </c>
      <c r="AL39" s="17">
        <v>0.23040857931259201</v>
      </c>
      <c r="AM39" s="17">
        <v>3.7303295569468299E-2</v>
      </c>
      <c r="AN39" s="17">
        <v>41.196973083269199</v>
      </c>
      <c r="AO39" s="17">
        <v>3.03693713995834</v>
      </c>
      <c r="AP39" s="17">
        <v>0.12798339311279</v>
      </c>
      <c r="AQ39" s="17">
        <v>14.247234457662</v>
      </c>
      <c r="AR39" s="17">
        <v>0.88784550230710302</v>
      </c>
      <c r="AS39" s="17">
        <v>0</v>
      </c>
      <c r="AT39" s="17">
        <v>168.41354370820699</v>
      </c>
      <c r="AU39" s="17">
        <v>8.84347579521787</v>
      </c>
      <c r="AV39" s="17">
        <v>0.148730765884144</v>
      </c>
      <c r="AW39" s="17">
        <v>63.432764193311201</v>
      </c>
      <c r="AX39" s="17">
        <v>3.0099058476575502</v>
      </c>
      <c r="AY39" s="17">
        <v>0</v>
      </c>
      <c r="AZ39" s="17">
        <v>306.80102350590897</v>
      </c>
      <c r="BA39" s="17">
        <v>12.2912220739515</v>
      </c>
      <c r="BB39" s="17">
        <v>7.8665204631050797E-2</v>
      </c>
      <c r="BC39" s="17">
        <v>64.865830612116795</v>
      </c>
      <c r="BD39" s="17">
        <v>2.2763892959079799</v>
      </c>
      <c r="BE39" s="17">
        <v>3.5816477227169102E-2</v>
      </c>
      <c r="BF39" s="17">
        <v>604.71119384782003</v>
      </c>
      <c r="BG39" s="17">
        <v>19.256776070560498</v>
      </c>
      <c r="BH39" s="17">
        <v>0</v>
      </c>
      <c r="BI39" s="17">
        <v>123.616036589646</v>
      </c>
      <c r="BJ39" s="17">
        <v>3.4612453197367299</v>
      </c>
      <c r="BK39" s="17">
        <v>1.9270117160374502E-2</v>
      </c>
      <c r="BL39" s="17">
        <v>13747.8293159923</v>
      </c>
      <c r="BM39" s="17">
        <v>262.11613491240001</v>
      </c>
      <c r="BN39" s="17">
        <v>0.106601223908229</v>
      </c>
      <c r="BO39" s="17">
        <v>273.75691101166899</v>
      </c>
      <c r="BP39" s="17">
        <v>23.108623560771399</v>
      </c>
      <c r="BQ39" s="17">
        <v>2.3161817214655E-2</v>
      </c>
      <c r="BR39" s="17">
        <v>967.97336468593699</v>
      </c>
      <c r="BS39" s="17">
        <v>36.950051209810802</v>
      </c>
      <c r="BT39" s="18">
        <v>2.30074539390916E-2</v>
      </c>
      <c r="BW39" s="52" t="s">
        <v>183</v>
      </c>
      <c r="BX39">
        <v>1335.27195884756</v>
      </c>
      <c r="BY39">
        <v>65.588917016338101</v>
      </c>
      <c r="BZ39">
        <v>554.57318799269899</v>
      </c>
      <c r="CA39">
        <v>563.35141356455995</v>
      </c>
      <c r="CB39">
        <v>6.3321325143692704</v>
      </c>
      <c r="CC39">
        <v>231.744121919794</v>
      </c>
      <c r="CD39">
        <v>16.054287659955801</v>
      </c>
      <c r="CE39">
        <v>483.10759984113503</v>
      </c>
      <c r="CF39">
        <v>0</v>
      </c>
      <c r="CG39">
        <v>494.41867604812398</v>
      </c>
      <c r="CH39">
        <v>0.36479997772234801</v>
      </c>
      <c r="CI39">
        <v>458.25770198712303</v>
      </c>
      <c r="CJ39">
        <v>2.42807814882228E-2</v>
      </c>
      <c r="CK39">
        <v>482.73112009034401</v>
      </c>
      <c r="CL39">
        <v>3.3398125781510003E-2</v>
      </c>
      <c r="CM39">
        <v>463.48935003032</v>
      </c>
      <c r="CN39">
        <v>2.58676821637428E-2</v>
      </c>
      <c r="CO39">
        <v>447.33983981262998</v>
      </c>
      <c r="CP39">
        <v>0.31563137535146202</v>
      </c>
      <c r="CQ39">
        <v>489.70674179161898</v>
      </c>
      <c r="CR39">
        <v>0.16278362880785899</v>
      </c>
      <c r="CS39">
        <v>472.74471508698298</v>
      </c>
      <c r="CT39">
        <v>3.8241434172926803E-2</v>
      </c>
      <c r="CU39">
        <v>480.67087729679599</v>
      </c>
      <c r="CV39">
        <v>0.13177989816907601</v>
      </c>
      <c r="CW39">
        <v>487.20571019330299</v>
      </c>
      <c r="CX39">
        <v>4.7012394014009598E-2</v>
      </c>
      <c r="CY39">
        <v>457.20780867110199</v>
      </c>
      <c r="CZ39">
        <v>0</v>
      </c>
      <c r="DA39">
        <v>487.35181279464899</v>
      </c>
      <c r="DB39">
        <v>5.8024702286079997E-2</v>
      </c>
      <c r="DC39">
        <v>466.93919202623101</v>
      </c>
      <c r="DD39">
        <v>7.2958436674957897E-2</v>
      </c>
      <c r="DE39">
        <v>468.14486729784301</v>
      </c>
      <c r="DF39">
        <v>4.8389149292163397E-2</v>
      </c>
      <c r="DG39">
        <v>474.82034693299602</v>
      </c>
      <c r="DH39">
        <v>0.37997396560101698</v>
      </c>
      <c r="DI39">
        <v>463.91177548439902</v>
      </c>
      <c r="DJ39">
        <v>6.6762972363996101E-2</v>
      </c>
      <c r="DK39">
        <v>458.39181618797699</v>
      </c>
      <c r="DL39">
        <v>0.146135758015426</v>
      </c>
      <c r="DM39">
        <v>481.07497715948398</v>
      </c>
      <c r="DN39">
        <v>4.3206619301302901E-2</v>
      </c>
      <c r="DO39">
        <v>454.83094425739802</v>
      </c>
      <c r="DP39" s="51">
        <v>6.7415760048356602E-2</v>
      </c>
    </row>
    <row r="40" spans="2:120" ht="15.75" x14ac:dyDescent="0.25">
      <c r="B40" s="14" t="s">
        <v>129</v>
      </c>
      <c r="C40" s="17">
        <v>14.000999999999999</v>
      </c>
      <c r="D40" s="17">
        <v>900.43116330515795</v>
      </c>
      <c r="E40" s="17">
        <v>97.908318698466204</v>
      </c>
      <c r="F40" s="17">
        <v>26.770799586964301</v>
      </c>
      <c r="G40" s="17">
        <v>59.789546764412897</v>
      </c>
      <c r="H40" s="17">
        <v>24.032896064152201</v>
      </c>
      <c r="I40" s="17">
        <v>1.5856287402995199</v>
      </c>
      <c r="J40" s="17">
        <v>36.217353175016797</v>
      </c>
      <c r="K40" s="17">
        <v>14.755816872197901</v>
      </c>
      <c r="L40" s="17">
        <v>2.8743625991064699</v>
      </c>
      <c r="M40" s="17">
        <v>158.46478546873999</v>
      </c>
      <c r="N40" s="17">
        <v>42.8958902652695</v>
      </c>
      <c r="O40" s="17">
        <v>8.3039022822092505</v>
      </c>
      <c r="P40" s="17">
        <v>562401.776435129</v>
      </c>
      <c r="Q40" s="17">
        <v>52858.3118936467</v>
      </c>
      <c r="R40" s="17">
        <v>0</v>
      </c>
      <c r="S40" s="17">
        <v>3.7012516752525602</v>
      </c>
      <c r="T40" s="17">
        <v>1.2390217091582201</v>
      </c>
      <c r="U40" s="17">
        <v>0.262890314197949</v>
      </c>
      <c r="V40" s="17">
        <v>2.3728442431391699</v>
      </c>
      <c r="W40" s="17">
        <v>0.89622971467226298</v>
      </c>
      <c r="X40" s="17">
        <v>0</v>
      </c>
      <c r="Y40" s="17">
        <v>46.902443602060401</v>
      </c>
      <c r="Z40" s="17">
        <v>9.2726368869733395</v>
      </c>
      <c r="AA40" s="17">
        <v>1.6268002525693302E-2</v>
      </c>
      <c r="AB40" s="17">
        <v>5.1604320621237401</v>
      </c>
      <c r="AC40" s="17">
        <v>1.45330079710259</v>
      </c>
      <c r="AD40" s="17">
        <v>9.9438681725220399E-3</v>
      </c>
      <c r="AE40" s="17">
        <v>45.824008382316201</v>
      </c>
      <c r="AF40" s="17">
        <v>12.153606526596599</v>
      </c>
      <c r="AG40" s="17">
        <v>0.145700167690752</v>
      </c>
      <c r="AH40" s="17">
        <v>63.905922946182002</v>
      </c>
      <c r="AI40" s="17">
        <v>15.106897208440801</v>
      </c>
      <c r="AJ40" s="17">
        <v>8.3714110146902707E-2</v>
      </c>
      <c r="AK40" s="17">
        <v>19.782804075367601</v>
      </c>
      <c r="AL40" s="17">
        <v>5.5788496556296101</v>
      </c>
      <c r="AM40" s="17">
        <v>3.1330150632091901E-2</v>
      </c>
      <c r="AN40" s="17">
        <v>166.59572803785599</v>
      </c>
      <c r="AO40" s="17">
        <v>31.486748535394501</v>
      </c>
      <c r="AP40" s="17">
        <v>6.5037477851452599E-2</v>
      </c>
      <c r="AQ40" s="17">
        <v>51.082324233823101</v>
      </c>
      <c r="AR40" s="17">
        <v>9.9280970414273</v>
      </c>
      <c r="AS40" s="17">
        <v>2.4223401037696799E-2</v>
      </c>
      <c r="AT40" s="17">
        <v>511.769959388622</v>
      </c>
      <c r="AU40" s="17">
        <v>89.987388963522307</v>
      </c>
      <c r="AV40" s="17">
        <v>5.9957902099744602E-2</v>
      </c>
      <c r="AW40" s="17">
        <v>153.38958899471501</v>
      </c>
      <c r="AX40" s="17">
        <v>22.609603467105899</v>
      </c>
      <c r="AY40" s="17">
        <v>1.54663495582053E-2</v>
      </c>
      <c r="AZ40" s="17">
        <v>602.07965085525802</v>
      </c>
      <c r="BA40" s="17">
        <v>78.1694731737757</v>
      </c>
      <c r="BB40" s="17">
        <v>4.4527877579226299E-2</v>
      </c>
      <c r="BC40" s="17">
        <v>113.85317910249</v>
      </c>
      <c r="BD40" s="17">
        <v>13.3894330341732</v>
      </c>
      <c r="BE40" s="17">
        <v>0</v>
      </c>
      <c r="BF40" s="17">
        <v>953.10493112753795</v>
      </c>
      <c r="BG40" s="17">
        <v>109.255690510408</v>
      </c>
      <c r="BH40" s="17">
        <v>0.170074736241283</v>
      </c>
      <c r="BI40" s="17">
        <v>169.05597046065199</v>
      </c>
      <c r="BJ40" s="17">
        <v>19.626757085555301</v>
      </c>
      <c r="BK40" s="17">
        <v>0</v>
      </c>
      <c r="BL40" s="17">
        <v>13605.990930480601</v>
      </c>
      <c r="BM40" s="17">
        <v>1089.26488455396</v>
      </c>
      <c r="BN40" s="17">
        <v>8.3972006102578198E-2</v>
      </c>
      <c r="BO40" s="17">
        <v>317.15197661837902</v>
      </c>
      <c r="BP40" s="17">
        <v>39.811497926498198</v>
      </c>
      <c r="BQ40" s="17">
        <v>1.84422005996965E-2</v>
      </c>
      <c r="BR40" s="17">
        <v>464.43023812219002</v>
      </c>
      <c r="BS40" s="17">
        <v>33.999727182959198</v>
      </c>
      <c r="BT40" s="18">
        <v>0</v>
      </c>
      <c r="BW40" s="52" t="s">
        <v>184</v>
      </c>
      <c r="BX40">
        <v>171.63463881605</v>
      </c>
      <c r="BY40">
        <v>61.863160609174699</v>
      </c>
      <c r="BZ40">
        <v>654.63599742260305</v>
      </c>
      <c r="CA40">
        <v>522.70769220381897</v>
      </c>
      <c r="CB40">
        <v>8.9944309477165998</v>
      </c>
      <c r="CC40">
        <v>220.24543515808099</v>
      </c>
      <c r="CD40">
        <v>27.425084985643998</v>
      </c>
      <c r="CE40">
        <v>467.33741503491501</v>
      </c>
      <c r="CF40">
        <v>0</v>
      </c>
      <c r="CG40">
        <v>503.58967349921397</v>
      </c>
      <c r="CH40">
        <v>0.65317059975431901</v>
      </c>
      <c r="CI40">
        <v>451.29655530051599</v>
      </c>
      <c r="CJ40">
        <v>6.40097377290237E-2</v>
      </c>
      <c r="CK40">
        <v>467.07391149573698</v>
      </c>
      <c r="CL40">
        <v>7.6402440093174998E-2</v>
      </c>
      <c r="CM40">
        <v>464.237305860883</v>
      </c>
      <c r="CN40">
        <v>0</v>
      </c>
      <c r="CO40">
        <v>428.47814638991701</v>
      </c>
      <c r="CP40">
        <v>0.313975577390122</v>
      </c>
      <c r="CQ40">
        <v>468.25737055583897</v>
      </c>
      <c r="CR40">
        <v>0.25281851268105099</v>
      </c>
      <c r="CS40">
        <v>457.119827590402</v>
      </c>
      <c r="CT40">
        <v>0.10479912162980699</v>
      </c>
      <c r="CU40">
        <v>465.99669382569698</v>
      </c>
      <c r="CV40">
        <v>0.27790347879205701</v>
      </c>
      <c r="CW40">
        <v>446.25398133107598</v>
      </c>
      <c r="CX40">
        <v>6.0374186236927203E-2</v>
      </c>
      <c r="CY40">
        <v>438.561611202135</v>
      </c>
      <c r="CZ40">
        <v>0.183658418231574</v>
      </c>
      <c r="DA40">
        <v>460.76448960568899</v>
      </c>
      <c r="DB40">
        <v>0</v>
      </c>
      <c r="DC40">
        <v>448.67662482329001</v>
      </c>
      <c r="DD40">
        <v>0</v>
      </c>
      <c r="DE40">
        <v>437.69879254909</v>
      </c>
      <c r="DF40">
        <v>4.2896339964672903E-2</v>
      </c>
      <c r="DG40">
        <v>487.07536364119102</v>
      </c>
      <c r="DH40">
        <v>0.30758056849577198</v>
      </c>
      <c r="DI40">
        <v>444.45218574150903</v>
      </c>
      <c r="DJ40">
        <v>0</v>
      </c>
      <c r="DK40">
        <v>428.78691744136898</v>
      </c>
      <c r="DL40">
        <v>0.31989401239856902</v>
      </c>
      <c r="DM40">
        <v>473.42832766179902</v>
      </c>
      <c r="DN40">
        <v>5.63499237487112E-2</v>
      </c>
      <c r="DO40">
        <v>465.22864374790498</v>
      </c>
      <c r="DP40" s="51">
        <v>5.5486899997740598E-2</v>
      </c>
    </row>
    <row r="41" spans="2:120" ht="15.75" x14ac:dyDescent="0.25">
      <c r="B41" s="14" t="s">
        <v>130</v>
      </c>
      <c r="C41" s="17">
        <v>22.917999999999999</v>
      </c>
      <c r="D41" s="17">
        <v>1251.99419244452</v>
      </c>
      <c r="E41" s="17">
        <v>123.539102899851</v>
      </c>
      <c r="F41" s="17">
        <v>28.844314824656699</v>
      </c>
      <c r="G41" s="17">
        <v>116.028368791753</v>
      </c>
      <c r="H41" s="17">
        <v>19.125274019545898</v>
      </c>
      <c r="I41" s="17">
        <v>1.0260026081564499</v>
      </c>
      <c r="J41" s="17">
        <v>57.667215133073398</v>
      </c>
      <c r="K41" s="17">
        <v>9.0881778692024398</v>
      </c>
      <c r="L41" s="17">
        <v>2.93137889925003</v>
      </c>
      <c r="M41" s="17">
        <v>476.57985565552201</v>
      </c>
      <c r="N41" s="17">
        <v>82.955623165520905</v>
      </c>
      <c r="O41" s="17">
        <v>7.7127950220267598</v>
      </c>
      <c r="P41" s="17">
        <v>540321.24041393702</v>
      </c>
      <c r="Q41" s="17">
        <v>43005.430325450798</v>
      </c>
      <c r="R41" s="17">
        <v>0</v>
      </c>
      <c r="S41" s="17">
        <v>12.883820050286401</v>
      </c>
      <c r="T41" s="17">
        <v>2.2473146422752901</v>
      </c>
      <c r="U41" s="17">
        <v>0.15774254836130799</v>
      </c>
      <c r="V41" s="17">
        <v>4.8395228395770999</v>
      </c>
      <c r="W41" s="17">
        <v>0.84127011514071304</v>
      </c>
      <c r="X41" s="17">
        <v>1.86804850901378E-2</v>
      </c>
      <c r="Y41" s="17">
        <v>76.229765099365494</v>
      </c>
      <c r="Z41" s="17">
        <v>7.7161246985706198</v>
      </c>
      <c r="AA41" s="17">
        <v>1.4542083471592601E-2</v>
      </c>
      <c r="AB41" s="17">
        <v>12.1188113367715</v>
      </c>
      <c r="AC41" s="17">
        <v>1.7174341080189199</v>
      </c>
      <c r="AD41" s="17">
        <v>1.2376935481160801E-2</v>
      </c>
      <c r="AE41" s="17">
        <v>109.299161224125</v>
      </c>
      <c r="AF41" s="17">
        <v>16.028757987195601</v>
      </c>
      <c r="AG41" s="17">
        <v>0.15343433251699501</v>
      </c>
      <c r="AH41" s="17">
        <v>148.463954686601</v>
      </c>
      <c r="AI41" s="17">
        <v>19.015235621835501</v>
      </c>
      <c r="AJ41" s="17">
        <v>8.5679571062355894E-2</v>
      </c>
      <c r="AK41" s="17">
        <v>52.453700127448101</v>
      </c>
      <c r="AL41" s="17">
        <v>7.9261371074871096</v>
      </c>
      <c r="AM41" s="17">
        <v>3.2968454828956398E-2</v>
      </c>
      <c r="AN41" s="17">
        <v>347.960567029206</v>
      </c>
      <c r="AO41" s="17">
        <v>45.698634253443799</v>
      </c>
      <c r="AP41" s="17">
        <v>0.12313306218134</v>
      </c>
      <c r="AQ41" s="17">
        <v>100.971957216517</v>
      </c>
      <c r="AR41" s="17">
        <v>11.6027266643885</v>
      </c>
      <c r="AS41" s="17">
        <v>0</v>
      </c>
      <c r="AT41" s="17">
        <v>913.78507025365798</v>
      </c>
      <c r="AU41" s="17">
        <v>117.091568078805</v>
      </c>
      <c r="AV41" s="17">
        <v>8.6163279412884305E-2</v>
      </c>
      <c r="AW41" s="17">
        <v>248.390104194298</v>
      </c>
      <c r="AX41" s="17">
        <v>29.7348929890614</v>
      </c>
      <c r="AY41" s="17">
        <v>2.21997580351922E-2</v>
      </c>
      <c r="AZ41" s="17">
        <v>875.64427657603005</v>
      </c>
      <c r="BA41" s="17">
        <v>88.165895090016406</v>
      </c>
      <c r="BB41" s="17">
        <v>6.4062291020288098E-2</v>
      </c>
      <c r="BC41" s="17">
        <v>145.86591469225499</v>
      </c>
      <c r="BD41" s="17">
        <v>9.3962391591884007</v>
      </c>
      <c r="BE41" s="17">
        <v>0</v>
      </c>
      <c r="BF41" s="17">
        <v>1181.70881968294</v>
      </c>
      <c r="BG41" s="17">
        <v>106.720755774022</v>
      </c>
      <c r="BH41" s="17">
        <v>0.10122698182110799</v>
      </c>
      <c r="BI41" s="17">
        <v>196.93419034373801</v>
      </c>
      <c r="BJ41" s="17">
        <v>19.9342848642669</v>
      </c>
      <c r="BK41" s="17">
        <v>2.2048276954085701E-2</v>
      </c>
      <c r="BL41" s="17">
        <v>13036.5806696325</v>
      </c>
      <c r="BM41" s="17">
        <v>824.24003644597803</v>
      </c>
      <c r="BN41" s="17">
        <v>5.0268318786325802E-2</v>
      </c>
      <c r="BO41" s="17">
        <v>673.05552392691197</v>
      </c>
      <c r="BP41" s="17">
        <v>71.577295023493903</v>
      </c>
      <c r="BQ41" s="17">
        <v>2.64979635486816E-2</v>
      </c>
      <c r="BR41" s="17">
        <v>482.44682531597402</v>
      </c>
      <c r="BS41" s="17">
        <v>31.597743108444899</v>
      </c>
      <c r="BT41" s="18">
        <v>1.8733341630979099E-2</v>
      </c>
      <c r="BW41" s="52" t="s">
        <v>185</v>
      </c>
      <c r="BX41">
        <v>232.61981899237199</v>
      </c>
      <c r="BY41">
        <v>72.269560814739805</v>
      </c>
      <c r="BZ41">
        <v>609.61052818424798</v>
      </c>
      <c r="CA41">
        <v>481.92525794248797</v>
      </c>
      <c r="CB41">
        <v>13.190348134029</v>
      </c>
      <c r="CC41">
        <v>282.89768636601298</v>
      </c>
      <c r="CD41">
        <v>42.4082384333961</v>
      </c>
      <c r="CE41">
        <v>470.85591997786298</v>
      </c>
      <c r="CF41">
        <v>0</v>
      </c>
      <c r="CG41">
        <v>504.94516648705599</v>
      </c>
      <c r="CH41">
        <v>0</v>
      </c>
      <c r="CI41">
        <v>451.98091704003298</v>
      </c>
      <c r="CJ41">
        <v>0</v>
      </c>
      <c r="CK41">
        <v>470.27689650156799</v>
      </c>
      <c r="CL41">
        <v>6.5868650480716301E-2</v>
      </c>
      <c r="CM41">
        <v>471.57247425135699</v>
      </c>
      <c r="CN41">
        <v>6.7990782598312399E-2</v>
      </c>
      <c r="CO41">
        <v>445.92397214717698</v>
      </c>
      <c r="CP41">
        <v>0.70249461227352294</v>
      </c>
      <c r="CQ41">
        <v>465.83981323516002</v>
      </c>
      <c r="CR41">
        <v>0.555795752116648</v>
      </c>
      <c r="CS41">
        <v>469.75393298605502</v>
      </c>
      <c r="CT41">
        <v>0.12669538052558901</v>
      </c>
      <c r="CU41">
        <v>469.68083008310998</v>
      </c>
      <c r="CV41">
        <v>0.267137659989716</v>
      </c>
      <c r="CW41">
        <v>452.80043037223697</v>
      </c>
      <c r="CX41">
        <v>0</v>
      </c>
      <c r="CY41">
        <v>458.652166159312</v>
      </c>
      <c r="CZ41">
        <v>0.47831445127762201</v>
      </c>
      <c r="DA41">
        <v>472.22547140335502</v>
      </c>
      <c r="DB41">
        <v>0</v>
      </c>
      <c r="DC41">
        <v>450.16937446146102</v>
      </c>
      <c r="DD41">
        <v>0.36151144426609899</v>
      </c>
      <c r="DE41">
        <v>445.30186792857802</v>
      </c>
      <c r="DF41">
        <v>0</v>
      </c>
      <c r="DG41">
        <v>499.52476446685199</v>
      </c>
      <c r="DH41">
        <v>0.41151319637753803</v>
      </c>
      <c r="DI41">
        <v>447.97793402073501</v>
      </c>
      <c r="DJ41">
        <v>0.12219307586490701</v>
      </c>
      <c r="DK41">
        <v>417.88517302844002</v>
      </c>
      <c r="DL41">
        <v>0.26902531588378997</v>
      </c>
      <c r="DM41">
        <v>474.11565593300003</v>
      </c>
      <c r="DN41">
        <v>0.21118064856087601</v>
      </c>
      <c r="DO41">
        <v>464.41866705662801</v>
      </c>
      <c r="DP41" s="51">
        <v>0</v>
      </c>
    </row>
    <row r="42" spans="2:120" ht="15.75" x14ac:dyDescent="0.25">
      <c r="B42" s="14" t="s">
        <v>131</v>
      </c>
      <c r="C42" s="17">
        <v>20.614000000000001</v>
      </c>
      <c r="D42" s="17">
        <v>467.91201084991701</v>
      </c>
      <c r="E42" s="17">
        <v>60.829936552457902</v>
      </c>
      <c r="F42" s="17">
        <v>25.979830563962</v>
      </c>
      <c r="G42" s="17">
        <v>11.2957162041314</v>
      </c>
      <c r="H42" s="17">
        <v>6.7619806532930298</v>
      </c>
      <c r="I42" s="17">
        <v>1.17071441371309</v>
      </c>
      <c r="J42" s="17">
        <v>9.0619034815115391</v>
      </c>
      <c r="K42" s="17">
        <v>6.7844678476757698</v>
      </c>
      <c r="L42" s="17">
        <v>2.8757022018467202</v>
      </c>
      <c r="M42" s="17">
        <v>32.672608069824399</v>
      </c>
      <c r="N42" s="17">
        <v>37.938618901130901</v>
      </c>
      <c r="O42" s="17">
        <v>8.4447322784577192</v>
      </c>
      <c r="P42" s="17">
        <v>551810.63627994899</v>
      </c>
      <c r="Q42" s="17">
        <v>42645.881962566797</v>
      </c>
      <c r="R42" s="17">
        <v>8.7278610792208694E-2</v>
      </c>
      <c r="S42" s="27" t="s">
        <v>120</v>
      </c>
      <c r="T42" s="17">
        <v>0.39688886356405401</v>
      </c>
      <c r="U42" s="17">
        <v>0.41632006323514598</v>
      </c>
      <c r="V42" s="17">
        <v>0.103047824065067</v>
      </c>
      <c r="W42" s="17">
        <v>7.6037802824200904E-2</v>
      </c>
      <c r="X42" s="17">
        <v>1.23179452177086E-2</v>
      </c>
      <c r="Y42" s="17">
        <v>85.279058306157495</v>
      </c>
      <c r="Z42" s="17">
        <v>13.2523399894324</v>
      </c>
      <c r="AA42" s="17">
        <v>1.8799070066944801E-2</v>
      </c>
      <c r="AB42" s="17">
        <v>0.19259186713920301</v>
      </c>
      <c r="AC42" s="17">
        <v>4.3081826408153397E-2</v>
      </c>
      <c r="AD42" s="17">
        <v>1.03792487774762E-2</v>
      </c>
      <c r="AE42" s="17">
        <v>3.7486638756594699</v>
      </c>
      <c r="AF42" s="17">
        <v>0.47748972701619002</v>
      </c>
      <c r="AG42" s="17">
        <v>0.12920882775648199</v>
      </c>
      <c r="AH42" s="17">
        <v>12.026541570270201</v>
      </c>
      <c r="AI42" s="17">
        <v>1.40236607220861</v>
      </c>
      <c r="AJ42" s="17">
        <v>7.1786404242242696E-2</v>
      </c>
      <c r="AK42" s="17">
        <v>0.15757006927963799</v>
      </c>
      <c r="AL42" s="17">
        <v>8.6296930687073697E-2</v>
      </c>
      <c r="AM42" s="17">
        <v>1.38909381659949E-2</v>
      </c>
      <c r="AN42" s="17">
        <v>92.076343995975193</v>
      </c>
      <c r="AO42" s="17">
        <v>10.4248640924166</v>
      </c>
      <c r="AP42" s="17">
        <v>0.104759572018902</v>
      </c>
      <c r="AQ42" s="17">
        <v>37.301654587354697</v>
      </c>
      <c r="AR42" s="17">
        <v>4.0761316914711196</v>
      </c>
      <c r="AS42" s="17">
        <v>1.48107335327794E-2</v>
      </c>
      <c r="AT42" s="17">
        <v>484.03654679812797</v>
      </c>
      <c r="AU42" s="17">
        <v>65.626803730371904</v>
      </c>
      <c r="AV42" s="17">
        <v>8.7812339324003105E-2</v>
      </c>
      <c r="AW42" s="17">
        <v>180.86554534034599</v>
      </c>
      <c r="AX42" s="17">
        <v>24.372193314990501</v>
      </c>
      <c r="AY42" s="17">
        <v>1.6108351618284101E-2</v>
      </c>
      <c r="AZ42" s="17">
        <v>799.408311020209</v>
      </c>
      <c r="BA42" s="17">
        <v>99.929478472575099</v>
      </c>
      <c r="BB42" s="17">
        <v>4.6587190742816302E-2</v>
      </c>
      <c r="BC42" s="17">
        <v>157.487997884962</v>
      </c>
      <c r="BD42" s="17">
        <v>18.585920131062601</v>
      </c>
      <c r="BE42" s="17">
        <v>1.4983832547867299E-2</v>
      </c>
      <c r="BF42" s="17">
        <v>1371.57898547018</v>
      </c>
      <c r="BG42" s="17">
        <v>184.38197023225601</v>
      </c>
      <c r="BH42" s="17">
        <v>7.3619133536743403E-2</v>
      </c>
      <c r="BI42" s="17">
        <v>229.11383704405301</v>
      </c>
      <c r="BJ42" s="17">
        <v>29.831206217476101</v>
      </c>
      <c r="BK42" s="17">
        <v>1.6014723761341401E-2</v>
      </c>
      <c r="BL42" s="17">
        <v>13961.7963450802</v>
      </c>
      <c r="BM42" s="17">
        <v>1020.24683212796</v>
      </c>
      <c r="BN42" s="17">
        <v>5.1087141480370898E-2</v>
      </c>
      <c r="BO42" s="17">
        <v>878.95054266602006</v>
      </c>
      <c r="BP42" s="17">
        <v>172.91934722608099</v>
      </c>
      <c r="BQ42" s="17">
        <v>1.9245664446438899E-2</v>
      </c>
      <c r="BR42" s="17">
        <v>1562.1153313841201</v>
      </c>
      <c r="BS42" s="17">
        <v>310.70119731788702</v>
      </c>
      <c r="BT42" s="18">
        <v>4.24040081676655E-2</v>
      </c>
      <c r="BW42" s="52" t="s">
        <v>186</v>
      </c>
      <c r="BX42">
        <v>223.31187285961701</v>
      </c>
      <c r="BY42">
        <v>49.7255883757121</v>
      </c>
      <c r="BZ42">
        <v>664.84442208039502</v>
      </c>
      <c r="CA42">
        <v>497.94013570518501</v>
      </c>
      <c r="CB42">
        <v>7.1320451372884897</v>
      </c>
      <c r="CC42">
        <v>245.78207985071199</v>
      </c>
      <c r="CD42">
        <v>20.235766444208799</v>
      </c>
      <c r="CE42">
        <v>482.429689756865</v>
      </c>
      <c r="CF42">
        <v>0</v>
      </c>
      <c r="CG42">
        <v>485.035626259362</v>
      </c>
      <c r="CH42">
        <v>0.48543718201399699</v>
      </c>
      <c r="CI42">
        <v>461.11324865060698</v>
      </c>
      <c r="CJ42">
        <v>4.6056872780805599E-2</v>
      </c>
      <c r="CK42">
        <v>480.32802259631802</v>
      </c>
      <c r="CL42">
        <v>5.1505994377793997E-2</v>
      </c>
      <c r="CM42">
        <v>471.90681805516101</v>
      </c>
      <c r="CN42">
        <v>2.26725660909908E-2</v>
      </c>
      <c r="CO42">
        <v>457.67608708693399</v>
      </c>
      <c r="CP42">
        <v>0.230495478646708</v>
      </c>
      <c r="CQ42">
        <v>487.456777706163</v>
      </c>
      <c r="CR42">
        <v>0.29652707663505301</v>
      </c>
      <c r="CS42">
        <v>478.089799265831</v>
      </c>
      <c r="CT42">
        <v>6.8479995925687903E-2</v>
      </c>
      <c r="CU42">
        <v>481.47003464964001</v>
      </c>
      <c r="CV42">
        <v>0.17117106380053301</v>
      </c>
      <c r="CW42">
        <v>464.09894634226998</v>
      </c>
      <c r="CX42">
        <v>3.6818713368294002E-2</v>
      </c>
      <c r="CY42">
        <v>451.34424485233598</v>
      </c>
      <c r="CZ42">
        <v>0.11175485034612199</v>
      </c>
      <c r="DA42">
        <v>486.51625952719201</v>
      </c>
      <c r="DB42">
        <v>3.9815200936821303E-2</v>
      </c>
      <c r="DC42">
        <v>470.72437787346303</v>
      </c>
      <c r="DD42">
        <v>0.11905699283032201</v>
      </c>
      <c r="DE42">
        <v>458.67062846985903</v>
      </c>
      <c r="DF42">
        <v>3.6601947423063198E-2</v>
      </c>
      <c r="DG42">
        <v>507.80371886151897</v>
      </c>
      <c r="DH42">
        <v>0.229628462146652</v>
      </c>
      <c r="DI42">
        <v>466.246831202674</v>
      </c>
      <c r="DJ42">
        <v>0</v>
      </c>
      <c r="DK42">
        <v>441.73830998569599</v>
      </c>
      <c r="DL42">
        <v>0.211668811974288</v>
      </c>
      <c r="DM42">
        <v>480.76548565160402</v>
      </c>
      <c r="DN42">
        <v>3.4276369960090203E-2</v>
      </c>
      <c r="DO42">
        <v>462.42041172629501</v>
      </c>
      <c r="DP42" s="51">
        <v>4.7463203376402897E-2</v>
      </c>
    </row>
    <row r="43" spans="2:120" ht="15.75" x14ac:dyDescent="0.25">
      <c r="B43" s="24" t="s">
        <v>132</v>
      </c>
      <c r="C43" s="26">
        <v>18.096</v>
      </c>
      <c r="D43" s="26">
        <v>2531.1391386310102</v>
      </c>
      <c r="E43" s="26">
        <v>1461.79484870447</v>
      </c>
      <c r="F43" s="26">
        <v>22.518628475416499</v>
      </c>
      <c r="G43" s="26">
        <v>15.771997509214501</v>
      </c>
      <c r="H43" s="26">
        <v>8.70626911528508</v>
      </c>
      <c r="I43" s="26">
        <v>0.91391020955573798</v>
      </c>
      <c r="J43" s="26">
        <v>7.4507385193551396</v>
      </c>
      <c r="K43" s="26">
        <v>4.0690771588802699</v>
      </c>
      <c r="L43" s="26">
        <v>2.5961736542999301</v>
      </c>
      <c r="M43" s="26">
        <v>94.454208976489497</v>
      </c>
      <c r="N43" s="26">
        <v>44.452436957814001</v>
      </c>
      <c r="O43" s="26">
        <v>6.5375424733048302</v>
      </c>
      <c r="P43" s="26">
        <v>558430.38091757998</v>
      </c>
      <c r="Q43" s="26">
        <v>52309.4791248986</v>
      </c>
      <c r="R43" s="26">
        <v>2.3151341606839699E-2</v>
      </c>
      <c r="S43" s="26">
        <v>0.30416771265006698</v>
      </c>
      <c r="T43" s="26">
        <v>0.28461918111488199</v>
      </c>
      <c r="U43" s="26">
        <v>0.133992935470824</v>
      </c>
      <c r="V43" s="26">
        <v>203.82346272508801</v>
      </c>
      <c r="W43" s="26">
        <v>140.45458739056801</v>
      </c>
      <c r="X43" s="26">
        <v>1.29297741369085E-2</v>
      </c>
      <c r="Y43" s="26">
        <v>423.28100005339701</v>
      </c>
      <c r="Z43" s="26">
        <v>272.57405435568597</v>
      </c>
      <c r="AA43" s="26">
        <v>1.2413163339671801E-2</v>
      </c>
      <c r="AB43" s="26">
        <v>52.221252218072998</v>
      </c>
      <c r="AC43" s="26">
        <v>38.340095015887599</v>
      </c>
      <c r="AD43" s="26">
        <v>1.20173962000592E-2</v>
      </c>
      <c r="AE43" s="26">
        <v>205.114524826555</v>
      </c>
      <c r="AF43" s="26">
        <v>142.90292229710801</v>
      </c>
      <c r="AG43" s="26">
        <v>9.7082116560283205E-2</v>
      </c>
      <c r="AH43" s="26">
        <v>61.272357310886697</v>
      </c>
      <c r="AI43" s="26">
        <v>33.748523694261799</v>
      </c>
      <c r="AJ43" s="26">
        <v>7.0735271130521901E-2</v>
      </c>
      <c r="AK43" s="26">
        <v>2.2024712276925298</v>
      </c>
      <c r="AL43" s="26">
        <v>1.5144070667023799</v>
      </c>
      <c r="AM43" s="26">
        <v>9.0090290014164208E-3</v>
      </c>
      <c r="AN43" s="26">
        <v>154.97076743048001</v>
      </c>
      <c r="AO43" s="26">
        <v>39.495999793229501</v>
      </c>
      <c r="AP43" s="26">
        <v>4.4202218302347399E-2</v>
      </c>
      <c r="AQ43" s="26">
        <v>52.3867614926816</v>
      </c>
      <c r="AR43" s="26">
        <v>8.9611459773500108</v>
      </c>
      <c r="AS43" s="26">
        <v>1.1069789890051701E-2</v>
      </c>
      <c r="AT43" s="26">
        <v>667.43736946897104</v>
      </c>
      <c r="AU43" s="26">
        <v>118.243005973704</v>
      </c>
      <c r="AV43" s="26">
        <v>7.3707956421029605E-2</v>
      </c>
      <c r="AW43" s="26">
        <v>241.541078550539</v>
      </c>
      <c r="AX43" s="26">
        <v>40.027853884150097</v>
      </c>
      <c r="AY43" s="26">
        <v>1.8947850731814601E-2</v>
      </c>
      <c r="AZ43" s="26">
        <v>1012.29789019396</v>
      </c>
      <c r="BA43" s="26">
        <v>141.98968217887</v>
      </c>
      <c r="BB43" s="26">
        <v>4.2572085960959301E-2</v>
      </c>
      <c r="BC43" s="26">
        <v>197.65551755625199</v>
      </c>
      <c r="BD43" s="26">
        <v>24.590013616039698</v>
      </c>
      <c r="BE43" s="26">
        <v>1.5706634590228301E-2</v>
      </c>
      <c r="BF43" s="26">
        <v>1664.55398573042</v>
      </c>
      <c r="BG43" s="26">
        <v>238.75935420649199</v>
      </c>
      <c r="BH43" s="26">
        <v>6.7279012484053893E-2</v>
      </c>
      <c r="BI43" s="26">
        <v>291.27538182279602</v>
      </c>
      <c r="BJ43" s="26">
        <v>43.152091188439499</v>
      </c>
      <c r="BK43" s="26">
        <v>1.03909685580717E-2</v>
      </c>
      <c r="BL43" s="26">
        <v>14515.942686026599</v>
      </c>
      <c r="BM43" s="26">
        <v>1162.9421117669999</v>
      </c>
      <c r="BN43" s="26">
        <v>5.9970376911354199E-2</v>
      </c>
      <c r="BO43" s="26">
        <v>793.13537526814696</v>
      </c>
      <c r="BP43" s="26">
        <v>116.33268736466999</v>
      </c>
      <c r="BQ43" s="26">
        <v>1.7564906657396399E-2</v>
      </c>
      <c r="BR43" s="26">
        <v>1320.4195617407299</v>
      </c>
      <c r="BS43" s="26">
        <v>205.76332015530599</v>
      </c>
      <c r="BT43" s="19">
        <v>2.0030137223642799E-2</v>
      </c>
      <c r="BW43" s="53" t="s">
        <v>178</v>
      </c>
      <c r="BX43" s="54">
        <f>AVERAGE(BX31:BX42)</f>
        <v>727.37006190224474</v>
      </c>
      <c r="BY43" s="54">
        <f t="shared" ref="BY43:DP43" si="2">AVERAGE(BY31:BY42)</f>
        <v>109.79475814649329</v>
      </c>
      <c r="BZ43" s="54">
        <f t="shared" si="2"/>
        <v>520.65000044266662</v>
      </c>
      <c r="CA43" s="54">
        <f t="shared" si="2"/>
        <v>490.39425706297175</v>
      </c>
      <c r="CB43" s="54">
        <f t="shared" si="2"/>
        <v>15.033741364065669</v>
      </c>
      <c r="CC43" s="54">
        <f t="shared" si="2"/>
        <v>338.0213149604096</v>
      </c>
      <c r="CD43" s="54">
        <f t="shared" si="2"/>
        <v>76.950874492841606</v>
      </c>
      <c r="CE43" s="54">
        <f t="shared" si="2"/>
        <v>462.29904845635451</v>
      </c>
      <c r="CF43" s="54">
        <f t="shared" si="2"/>
        <v>0.24971565923406411</v>
      </c>
      <c r="CG43" s="54">
        <f t="shared" si="2"/>
        <v>474.00979771309852</v>
      </c>
      <c r="CH43" s="54">
        <f t="shared" si="2"/>
        <v>0.73906211026005286</v>
      </c>
      <c r="CI43" s="54">
        <f t="shared" si="2"/>
        <v>446.65476130374685</v>
      </c>
      <c r="CJ43" s="54">
        <f t="shared" si="2"/>
        <v>6.6705061628854131E-2</v>
      </c>
      <c r="CK43" s="54">
        <f t="shared" si="2"/>
        <v>462.93440588081461</v>
      </c>
      <c r="CL43" s="54">
        <f t="shared" si="2"/>
        <v>8.6575444752411926E-2</v>
      </c>
      <c r="CM43" s="54">
        <f t="shared" si="2"/>
        <v>456.19111823726325</v>
      </c>
      <c r="CN43" s="54">
        <f t="shared" si="2"/>
        <v>5.1981115360318346E-2</v>
      </c>
      <c r="CO43" s="54">
        <f t="shared" si="2"/>
        <v>435.29444044601058</v>
      </c>
      <c r="CP43" s="54">
        <f t="shared" si="2"/>
        <v>0.59501163358097497</v>
      </c>
      <c r="CQ43" s="54">
        <f t="shared" si="2"/>
        <v>465.64748022553022</v>
      </c>
      <c r="CR43" s="54">
        <f t="shared" si="2"/>
        <v>0.47602135588838812</v>
      </c>
      <c r="CS43" s="54">
        <f t="shared" si="2"/>
        <v>457.37277108003855</v>
      </c>
      <c r="CT43" s="54">
        <f t="shared" si="2"/>
        <v>0.12314408541355727</v>
      </c>
      <c r="CU43" s="54">
        <f t="shared" si="2"/>
        <v>459.78870796780512</v>
      </c>
      <c r="CV43" s="54">
        <f t="shared" si="2"/>
        <v>0.34040842349374206</v>
      </c>
      <c r="CW43" s="54">
        <f t="shared" si="2"/>
        <v>450.85862560688594</v>
      </c>
      <c r="CX43" s="54">
        <f t="shared" si="2"/>
        <v>5.6176164383457149E-2</v>
      </c>
      <c r="CY43" s="54">
        <f t="shared" si="2"/>
        <v>442.09188315353032</v>
      </c>
      <c r="CZ43" s="54">
        <f t="shared" si="2"/>
        <v>0.31795686047196486</v>
      </c>
      <c r="DA43" s="54">
        <f t="shared" si="2"/>
        <v>463.00174923507592</v>
      </c>
      <c r="DB43" s="54">
        <f t="shared" si="2"/>
        <v>7.2120473654951875E-2</v>
      </c>
      <c r="DC43" s="54">
        <f t="shared" si="2"/>
        <v>457.03550094685306</v>
      </c>
      <c r="DD43" s="54">
        <f t="shared" si="2"/>
        <v>0.2314350888498847</v>
      </c>
      <c r="DE43" s="54">
        <f t="shared" si="2"/>
        <v>442.94251581472645</v>
      </c>
      <c r="DF43" s="54">
        <f t="shared" si="2"/>
        <v>9.113173255408602E-2</v>
      </c>
      <c r="DG43" s="54">
        <f t="shared" si="2"/>
        <v>466.28084342023107</v>
      </c>
      <c r="DH43" s="54">
        <f t="shared" si="2"/>
        <v>0.45879427042401949</v>
      </c>
      <c r="DI43" s="54">
        <f t="shared" si="2"/>
        <v>447.27965364874694</v>
      </c>
      <c r="DJ43" s="54">
        <f t="shared" si="2"/>
        <v>8.8593672177939634E-2</v>
      </c>
      <c r="DK43" s="54">
        <f t="shared" si="2"/>
        <v>437.15542672776184</v>
      </c>
      <c r="DL43" s="54">
        <f t="shared" si="2"/>
        <v>0.33936322010850956</v>
      </c>
      <c r="DM43" s="54">
        <f t="shared" si="2"/>
        <v>466.2391722958393</v>
      </c>
      <c r="DN43" s="54">
        <f t="shared" si="2"/>
        <v>0.11059011183777008</v>
      </c>
      <c r="DO43" s="54">
        <f t="shared" si="2"/>
        <v>460.30288832312795</v>
      </c>
      <c r="DP43" s="55">
        <f t="shared" si="2"/>
        <v>9.9817328916851397E-2</v>
      </c>
    </row>
    <row r="44" spans="2:120" x14ac:dyDescent="0.25">
      <c r="F44">
        <f>AVERAGE(F4:F43)</f>
        <v>57.363950952804281</v>
      </c>
    </row>
    <row r="47" spans="2:120" ht="63" x14ac:dyDescent="0.25">
      <c r="BW47" s="48" t="s">
        <v>22</v>
      </c>
      <c r="BX47" s="10" t="s">
        <v>24</v>
      </c>
      <c r="BY47" s="22" t="s">
        <v>26</v>
      </c>
      <c r="BZ47" s="22" t="s">
        <v>27</v>
      </c>
      <c r="CA47" s="22" t="s">
        <v>30</v>
      </c>
      <c r="CB47" s="22" t="s">
        <v>32</v>
      </c>
      <c r="CC47" s="22" t="s">
        <v>33</v>
      </c>
      <c r="CD47" s="22" t="s">
        <v>35</v>
      </c>
      <c r="CE47" s="22" t="s">
        <v>36</v>
      </c>
      <c r="CF47" s="22" t="s">
        <v>38</v>
      </c>
      <c r="CG47" s="22" t="s">
        <v>39</v>
      </c>
      <c r="CH47" s="22" t="s">
        <v>41</v>
      </c>
      <c r="CI47" s="22" t="s">
        <v>42</v>
      </c>
      <c r="CJ47" s="22" t="s">
        <v>44</v>
      </c>
      <c r="CK47" s="22" t="s">
        <v>45</v>
      </c>
      <c r="CL47" s="22" t="s">
        <v>47</v>
      </c>
      <c r="CM47" s="22" t="s">
        <v>48</v>
      </c>
      <c r="CN47" s="22" t="s">
        <v>50</v>
      </c>
      <c r="CO47" s="22" t="s">
        <v>51</v>
      </c>
      <c r="CP47" s="22" t="s">
        <v>53</v>
      </c>
      <c r="CQ47" s="22" t="s">
        <v>54</v>
      </c>
      <c r="CR47" s="22" t="s">
        <v>56</v>
      </c>
      <c r="CS47" s="22" t="s">
        <v>57</v>
      </c>
      <c r="CT47" s="22" t="s">
        <v>59</v>
      </c>
      <c r="CU47" s="22" t="s">
        <v>60</v>
      </c>
      <c r="CV47" s="22" t="s">
        <v>62</v>
      </c>
      <c r="CW47" s="22" t="s">
        <v>63</v>
      </c>
      <c r="CX47" s="22" t="s">
        <v>65</v>
      </c>
      <c r="CY47" s="22" t="s">
        <v>66</v>
      </c>
      <c r="CZ47" s="22" t="s">
        <v>68</v>
      </c>
      <c r="DA47" s="22" t="s">
        <v>69</v>
      </c>
      <c r="DB47" s="22" t="s">
        <v>71</v>
      </c>
      <c r="DC47" s="22" t="s">
        <v>72</v>
      </c>
      <c r="DD47" s="22" t="s">
        <v>74</v>
      </c>
      <c r="DE47" s="22" t="s">
        <v>75</v>
      </c>
      <c r="DF47" s="22" t="s">
        <v>77</v>
      </c>
      <c r="DG47" s="22" t="s">
        <v>78</v>
      </c>
      <c r="DH47" s="22" t="s">
        <v>80</v>
      </c>
      <c r="DI47" s="22" t="s">
        <v>81</v>
      </c>
      <c r="DJ47" s="22" t="s">
        <v>83</v>
      </c>
      <c r="DK47" s="22" t="s">
        <v>84</v>
      </c>
      <c r="DL47" s="22" t="s">
        <v>86</v>
      </c>
      <c r="DM47" s="22" t="s">
        <v>87</v>
      </c>
      <c r="DN47" s="22" t="s">
        <v>89</v>
      </c>
      <c r="DO47" s="22" t="s">
        <v>90</v>
      </c>
      <c r="DP47" s="23" t="s">
        <v>92</v>
      </c>
    </row>
    <row r="48" spans="2:120" ht="15.75" x14ac:dyDescent="0.25">
      <c r="BW48" s="49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3"/>
    </row>
    <row r="49" spans="75:120" ht="15.75" x14ac:dyDescent="0.25">
      <c r="BW49" s="56" t="s">
        <v>192</v>
      </c>
      <c r="BX49" s="57">
        <v>-146.46631953078401</v>
      </c>
      <c r="BY49" s="57">
        <v>135.64222140760299</v>
      </c>
      <c r="BZ49" s="57">
        <v>43.667607665251303</v>
      </c>
      <c r="CA49" s="57">
        <v>31.167129186700102</v>
      </c>
      <c r="CB49" s="57">
        <v>25.027393779531099</v>
      </c>
      <c r="CC49" s="57">
        <v>70.622326715045105</v>
      </c>
      <c r="CD49" s="57">
        <v>101.54774094052</v>
      </c>
      <c r="CE49" s="57">
        <v>34.144932335929802</v>
      </c>
      <c r="CF49" s="57">
        <v>0.41232386874396598</v>
      </c>
      <c r="CG49" s="57">
        <v>31.702107942977399</v>
      </c>
      <c r="CH49" s="57">
        <v>0</v>
      </c>
      <c r="CI49" s="57">
        <v>32.9933580112816</v>
      </c>
      <c r="CJ49" s="57">
        <v>0.1104795829906</v>
      </c>
      <c r="CK49" s="57">
        <v>37.122420848079301</v>
      </c>
      <c r="CL49" s="57">
        <v>9.5731614505761398E-2</v>
      </c>
      <c r="CM49" s="57">
        <v>34.056059456789598</v>
      </c>
      <c r="CN49" s="57">
        <v>8.02082330994488E-2</v>
      </c>
      <c r="CO49" s="57">
        <v>32.547165126120298</v>
      </c>
      <c r="CP49" s="57">
        <v>0.88229741020246899</v>
      </c>
      <c r="CQ49" s="57">
        <v>32.4621637592656</v>
      </c>
      <c r="CR49" s="57">
        <v>0.55477180886882305</v>
      </c>
      <c r="CS49" s="57">
        <v>31.346668388472899</v>
      </c>
      <c r="CT49" s="57">
        <v>0.12949649745358299</v>
      </c>
      <c r="CU49" s="57">
        <v>30.480106668377299</v>
      </c>
      <c r="CV49" s="57">
        <v>0.45653169368306601</v>
      </c>
      <c r="CW49" s="57">
        <v>34.229845529357597</v>
      </c>
      <c r="CX49" s="57">
        <v>0</v>
      </c>
      <c r="CY49" s="57">
        <v>31.4159249885336</v>
      </c>
      <c r="CZ49" s="57">
        <v>0.618904635722758</v>
      </c>
      <c r="DA49" s="57">
        <v>33.752404152841699</v>
      </c>
      <c r="DB49" s="57">
        <v>0.108568997523018</v>
      </c>
      <c r="DC49" s="57">
        <v>36.237799612877403</v>
      </c>
      <c r="DD49" s="57">
        <v>0.55723336415128299</v>
      </c>
      <c r="DE49" s="57">
        <v>33.721251404484399</v>
      </c>
      <c r="DF49" s="57">
        <v>0</v>
      </c>
      <c r="DG49" s="57">
        <v>38.5479287454813</v>
      </c>
      <c r="DH49" s="57">
        <v>0.83227179363125603</v>
      </c>
      <c r="DI49" s="57">
        <v>36.567916657115397</v>
      </c>
      <c r="DJ49" s="57">
        <v>0</v>
      </c>
      <c r="DK49" s="57">
        <v>29.3453356143132</v>
      </c>
      <c r="DL49" s="57">
        <v>0.371329066725261</v>
      </c>
      <c r="DM49" s="57">
        <v>35.406541423647397</v>
      </c>
      <c r="DN49" s="57">
        <v>0.21884716811846899</v>
      </c>
      <c r="DO49" s="57">
        <v>36.307493091309503</v>
      </c>
      <c r="DP49" s="58">
        <v>0.30182797381325499</v>
      </c>
    </row>
    <row r="50" spans="75:120" ht="15.75" x14ac:dyDescent="0.25">
      <c r="BW50" s="59" t="s">
        <v>193</v>
      </c>
      <c r="BX50">
        <v>203.395673497384</v>
      </c>
      <c r="BY50">
        <v>155.897905681173</v>
      </c>
      <c r="BZ50">
        <v>28.603195135042601</v>
      </c>
      <c r="CA50">
        <v>47.653029949606399</v>
      </c>
      <c r="CB50">
        <v>22.481603998182599</v>
      </c>
      <c r="CC50">
        <v>38.847485809876801</v>
      </c>
      <c r="CD50">
        <v>122.519169993662</v>
      </c>
      <c r="CE50">
        <v>35.5965971005649</v>
      </c>
      <c r="CF50">
        <v>0.49629294880615998</v>
      </c>
      <c r="CG50">
        <v>34.918704223468701</v>
      </c>
      <c r="CH50">
        <v>0.94229269968859697</v>
      </c>
      <c r="CI50">
        <v>34.544239288629299</v>
      </c>
      <c r="CJ50">
        <v>7.8397641868698506E-2</v>
      </c>
      <c r="CK50">
        <v>37.9559565620632</v>
      </c>
      <c r="CL50">
        <v>0.14074598867861099</v>
      </c>
      <c r="CM50">
        <v>35.871255162345598</v>
      </c>
      <c r="CN50">
        <v>0.103394289772384</v>
      </c>
      <c r="CO50">
        <v>35.9548319892127</v>
      </c>
      <c r="CP50">
        <v>0.89655249201464104</v>
      </c>
      <c r="CQ50">
        <v>38.1499616344001</v>
      </c>
      <c r="CR50">
        <v>0.779628892165243</v>
      </c>
      <c r="CS50">
        <v>35.348358193087201</v>
      </c>
      <c r="CT50">
        <v>0.252124121894648</v>
      </c>
      <c r="CU50">
        <v>38.6274778644649</v>
      </c>
      <c r="CV50">
        <v>0.32193721971758099</v>
      </c>
      <c r="CW50">
        <v>35.738888396679599</v>
      </c>
      <c r="CX50">
        <v>0.13755914699673599</v>
      </c>
      <c r="CY50">
        <v>36.633886560028202</v>
      </c>
      <c r="CZ50">
        <v>0.43619677870859203</v>
      </c>
      <c r="DA50">
        <v>37.454318209450001</v>
      </c>
      <c r="DB50">
        <v>0.10752472824307099</v>
      </c>
      <c r="DC50">
        <v>35.416489262013897</v>
      </c>
      <c r="DD50">
        <v>0.55203089608046796</v>
      </c>
      <c r="DE50">
        <v>36.882205543583702</v>
      </c>
      <c r="DF50">
        <v>0</v>
      </c>
      <c r="DG50">
        <v>37.059152274724099</v>
      </c>
      <c r="DH50">
        <v>0.67782368185200104</v>
      </c>
      <c r="DI50">
        <v>36.672856679769403</v>
      </c>
      <c r="DJ50">
        <v>0.11048735542265301</v>
      </c>
      <c r="DK50">
        <v>34.531831416265497</v>
      </c>
      <c r="DL50">
        <v>0.72122486180066303</v>
      </c>
      <c r="DM50">
        <v>35.669101082407501</v>
      </c>
      <c r="DN50">
        <v>0.126870164765298</v>
      </c>
      <c r="DO50">
        <v>38.636843457084503</v>
      </c>
      <c r="DP50" s="51">
        <v>0.21086680525588</v>
      </c>
    </row>
    <row r="51" spans="75:120" ht="15.75" x14ac:dyDescent="0.25">
      <c r="BW51" s="59" t="s">
        <v>187</v>
      </c>
      <c r="BX51">
        <v>18.8985699429136</v>
      </c>
      <c r="BY51">
        <v>112.926530528387</v>
      </c>
      <c r="BZ51">
        <v>41.894530987641197</v>
      </c>
      <c r="CA51">
        <v>16.8570584309421</v>
      </c>
      <c r="CB51">
        <v>19.231838383506801</v>
      </c>
      <c r="CC51">
        <v>120.59755756045099</v>
      </c>
      <c r="CD51">
        <v>104.016584317002</v>
      </c>
      <c r="CE51">
        <v>37.381090231893999</v>
      </c>
      <c r="CF51">
        <v>0.192566454918219</v>
      </c>
      <c r="CG51">
        <v>41.105086472773003</v>
      </c>
      <c r="CH51">
        <v>1.07744764606029</v>
      </c>
      <c r="CI51">
        <v>34.456060861571203</v>
      </c>
      <c r="CJ51">
        <v>0.119778533799948</v>
      </c>
      <c r="CK51">
        <v>36.269112304779</v>
      </c>
      <c r="CL51">
        <v>0.125335589788096</v>
      </c>
      <c r="CM51">
        <v>36.202659932214097</v>
      </c>
      <c r="CN51">
        <v>8.0828396054419396E-2</v>
      </c>
      <c r="CO51">
        <v>36.823784618839198</v>
      </c>
      <c r="CP51">
        <v>0.59738313588259495</v>
      </c>
      <c r="CQ51">
        <v>34.6611396875902</v>
      </c>
      <c r="CR51">
        <v>0.55271254345562004</v>
      </c>
      <c r="CS51">
        <v>34.448436105820399</v>
      </c>
      <c r="CT51">
        <v>0.16905481746052001</v>
      </c>
      <c r="CU51">
        <v>33.645811471613499</v>
      </c>
      <c r="CV51">
        <v>0.36729828846368801</v>
      </c>
      <c r="CW51">
        <v>34.587205187041398</v>
      </c>
      <c r="CX51">
        <v>0.143059606349766</v>
      </c>
      <c r="CY51">
        <v>34.257895492056797</v>
      </c>
      <c r="CZ51">
        <v>0.57209357549538897</v>
      </c>
      <c r="DA51">
        <v>36.709367733360899</v>
      </c>
      <c r="DB51">
        <v>7.1350831514616297E-2</v>
      </c>
      <c r="DC51">
        <v>36.853695946039203</v>
      </c>
      <c r="DD51">
        <v>0.42399911997387801</v>
      </c>
      <c r="DE51">
        <v>34.888270849624597</v>
      </c>
      <c r="DF51">
        <v>0.119526203265428</v>
      </c>
      <c r="DG51">
        <v>40.277041155272599</v>
      </c>
      <c r="DH51">
        <v>0.45131293100215503</v>
      </c>
      <c r="DI51">
        <v>37.104679943431798</v>
      </c>
      <c r="DJ51">
        <v>7.3341274686746297E-2</v>
      </c>
      <c r="DK51">
        <v>33.772558600825903</v>
      </c>
      <c r="DL51">
        <v>0</v>
      </c>
      <c r="DM51">
        <v>38.348445329713499</v>
      </c>
      <c r="DN51">
        <v>0.20233082734993499</v>
      </c>
      <c r="DO51">
        <v>37.942510615451802</v>
      </c>
      <c r="DP51" s="51">
        <v>8.1888507610820394E-2</v>
      </c>
    </row>
    <row r="52" spans="75:120" ht="15.75" x14ac:dyDescent="0.25">
      <c r="BW52" s="59" t="s">
        <v>188</v>
      </c>
      <c r="BX52">
        <v>47.906366555488198</v>
      </c>
      <c r="BY52">
        <v>152.67580447349499</v>
      </c>
      <c r="BZ52">
        <v>27.086629272769599</v>
      </c>
      <c r="CA52">
        <v>24.3212868762105</v>
      </c>
      <c r="CB52">
        <v>19.031811028687098</v>
      </c>
      <c r="CC52">
        <v>49.416358038408099</v>
      </c>
      <c r="CD52">
        <v>135.44171391907301</v>
      </c>
      <c r="CE52">
        <v>32.618478849925602</v>
      </c>
      <c r="CF52">
        <v>0.41518593593139702</v>
      </c>
      <c r="CG52">
        <v>30.5983124987727</v>
      </c>
      <c r="CH52">
        <v>1.0890379833068</v>
      </c>
      <c r="CI52">
        <v>34.092037853624603</v>
      </c>
      <c r="CJ52">
        <v>0</v>
      </c>
      <c r="CK52">
        <v>37.782442759336497</v>
      </c>
      <c r="CL52">
        <v>0.12552231491575599</v>
      </c>
      <c r="CM52">
        <v>35.250585363829302</v>
      </c>
      <c r="CN52">
        <v>9.6246072778542899E-2</v>
      </c>
      <c r="CO52">
        <v>34.079474409549597</v>
      </c>
      <c r="CP52">
        <v>1.0114455687755901</v>
      </c>
      <c r="CQ52">
        <v>37.161206517045201</v>
      </c>
      <c r="CR52">
        <v>0.60472123845464898</v>
      </c>
      <c r="CS52">
        <v>32.860841474889398</v>
      </c>
      <c r="CT52">
        <v>0.20874061896858201</v>
      </c>
      <c r="CU52">
        <v>33.637171765720197</v>
      </c>
      <c r="CV52">
        <v>0.47969151005562999</v>
      </c>
      <c r="CW52">
        <v>33.4345441103996</v>
      </c>
      <c r="CX52">
        <v>0.102529990832605</v>
      </c>
      <c r="CY52">
        <v>32.987150038970299</v>
      </c>
      <c r="CZ52">
        <v>0.453216214428734</v>
      </c>
      <c r="DA52">
        <v>36.835542925805399</v>
      </c>
      <c r="DB52">
        <v>0.192645337736746</v>
      </c>
      <c r="DC52">
        <v>31.6450675718776</v>
      </c>
      <c r="DD52">
        <v>0.48407772170869101</v>
      </c>
      <c r="DE52">
        <v>33.184373264463602</v>
      </c>
      <c r="DF52">
        <v>0.15645441214550801</v>
      </c>
      <c r="DG52">
        <v>31.293171580958401</v>
      </c>
      <c r="DH52">
        <v>0.51539578546881004</v>
      </c>
      <c r="DI52">
        <v>37.342217093271799</v>
      </c>
      <c r="DJ52">
        <v>0.117263240463475</v>
      </c>
      <c r="DK52">
        <v>33.544173483796598</v>
      </c>
      <c r="DL52">
        <v>0.79486581160001202</v>
      </c>
      <c r="DM52">
        <v>34.362901526400996</v>
      </c>
      <c r="DN52">
        <v>0.13513028040931199</v>
      </c>
      <c r="DO52">
        <v>39.014790384800101</v>
      </c>
      <c r="DP52" s="51">
        <v>0.25905772790050402</v>
      </c>
    </row>
    <row r="53" spans="75:120" ht="15.75" x14ac:dyDescent="0.25">
      <c r="BW53" s="59" t="s">
        <v>189</v>
      </c>
      <c r="BX53">
        <v>377.49756233392998</v>
      </c>
      <c r="BY53">
        <v>161.966349793592</v>
      </c>
      <c r="BZ53">
        <v>39.258548409036898</v>
      </c>
      <c r="CA53">
        <v>21.8044799670669</v>
      </c>
      <c r="CB53">
        <v>17.782164413167699</v>
      </c>
      <c r="CC53">
        <v>-53.586803908888101</v>
      </c>
      <c r="CD53">
        <v>115.61478017781501</v>
      </c>
      <c r="CE53">
        <v>31.5885590689408</v>
      </c>
      <c r="CF53">
        <v>0.49421556502873598</v>
      </c>
      <c r="CG53">
        <v>31.044388232709501</v>
      </c>
      <c r="CH53">
        <v>2.0962539286151101</v>
      </c>
      <c r="CI53">
        <v>33.977079378354397</v>
      </c>
      <c r="CJ53">
        <v>0.111350320844333</v>
      </c>
      <c r="CK53">
        <v>35.025840404560398</v>
      </c>
      <c r="CL53">
        <v>5.6464208565546098E-2</v>
      </c>
      <c r="CM53">
        <v>34.435754750190597</v>
      </c>
      <c r="CN53">
        <v>6.7564713488792394E-2</v>
      </c>
      <c r="CO53">
        <v>33.544444170233703</v>
      </c>
      <c r="CP53">
        <v>0.96818975371351501</v>
      </c>
      <c r="CQ53">
        <v>36.869397600431398</v>
      </c>
      <c r="CR53">
        <v>0.59296296435592299</v>
      </c>
      <c r="CS53">
        <v>32.269681567131201</v>
      </c>
      <c r="CT53">
        <v>0.33242392143635502</v>
      </c>
      <c r="CU53">
        <v>34.249801592664198</v>
      </c>
      <c r="CV53">
        <v>0.72794758757119504</v>
      </c>
      <c r="CW53">
        <v>32.781247938881599</v>
      </c>
      <c r="CX53">
        <v>0.17159267790181201</v>
      </c>
      <c r="CY53">
        <v>29.9082056799231</v>
      </c>
      <c r="CZ53">
        <v>0.44370302425736002</v>
      </c>
      <c r="DA53">
        <v>35.196857712600298</v>
      </c>
      <c r="DB53">
        <v>0</v>
      </c>
      <c r="DC53">
        <v>34.857542517747099</v>
      </c>
      <c r="DD53">
        <v>0.33758027355995401</v>
      </c>
      <c r="DE53">
        <v>36.437548110543403</v>
      </c>
      <c r="DF53">
        <v>0.109096169231401</v>
      </c>
      <c r="DG53">
        <v>38.378631716520999</v>
      </c>
      <c r="DH53">
        <v>0.70941086685839105</v>
      </c>
      <c r="DI53">
        <v>34.950595376760504</v>
      </c>
      <c r="DJ53">
        <v>0</v>
      </c>
      <c r="DK53">
        <v>38.016117519567402</v>
      </c>
      <c r="DL53">
        <v>0.66570974397073102</v>
      </c>
      <c r="DM53">
        <v>35.553986334417097</v>
      </c>
      <c r="DN53">
        <v>0.13238427709644801</v>
      </c>
      <c r="DO53">
        <v>37.177418912382002</v>
      </c>
      <c r="DP53" s="51">
        <v>0</v>
      </c>
    </row>
    <row r="54" spans="75:120" ht="15.75" x14ac:dyDescent="0.25">
      <c r="BW54" s="59" t="s">
        <v>191</v>
      </c>
      <c r="BX54">
        <v>138.54592776831501</v>
      </c>
      <c r="BY54">
        <v>140.890284053724</v>
      </c>
      <c r="BZ54">
        <v>32.936972144846401</v>
      </c>
      <c r="CA54">
        <v>27.071699546008499</v>
      </c>
      <c r="CB54">
        <v>17.651926706457701</v>
      </c>
      <c r="CC54">
        <v>39.926412037334103</v>
      </c>
      <c r="CD54">
        <v>116.122575063735</v>
      </c>
      <c r="CE54">
        <v>34.327247436690001</v>
      </c>
      <c r="CF54">
        <v>0.27187239538894398</v>
      </c>
      <c r="CG54">
        <v>32.398895503032897</v>
      </c>
      <c r="CH54">
        <v>1.41623439651074</v>
      </c>
      <c r="CI54">
        <v>32.923831340319602</v>
      </c>
      <c r="CJ54">
        <v>0.117474627393687</v>
      </c>
      <c r="CK54">
        <v>35.885465068615801</v>
      </c>
      <c r="CL54">
        <v>0.11119022110378</v>
      </c>
      <c r="CM54">
        <v>34.737529399857898</v>
      </c>
      <c r="CN54">
        <v>5.5223327596126401E-2</v>
      </c>
      <c r="CO54">
        <v>32.260583196674901</v>
      </c>
      <c r="CP54">
        <v>0.81527376100042204</v>
      </c>
      <c r="CQ54">
        <v>33.076425267584497</v>
      </c>
      <c r="CR54">
        <v>0.59978256198825797</v>
      </c>
      <c r="CS54">
        <v>32.434801563012599</v>
      </c>
      <c r="CT54">
        <v>0.16216574034533399</v>
      </c>
      <c r="CU54">
        <v>32.167399494187997</v>
      </c>
      <c r="CV54">
        <v>0.441814181312151</v>
      </c>
      <c r="CW54">
        <v>32.837346310723703</v>
      </c>
      <c r="CX54">
        <v>9.4467804956909804E-2</v>
      </c>
      <c r="CY54">
        <v>29.874545697437199</v>
      </c>
      <c r="CZ54">
        <v>0.592545777244184</v>
      </c>
      <c r="DA54">
        <v>34.447753396167599</v>
      </c>
      <c r="DB54">
        <v>0.162326561628655</v>
      </c>
      <c r="DC54">
        <v>34.602877352419597</v>
      </c>
      <c r="DD54">
        <v>0.22557546450336199</v>
      </c>
      <c r="DE54">
        <v>35.131822489024501</v>
      </c>
      <c r="DF54">
        <v>0.12529367593770899</v>
      </c>
      <c r="DG54">
        <v>35.1399033358922</v>
      </c>
      <c r="DH54">
        <v>0.82131101686789199</v>
      </c>
      <c r="DI54">
        <v>33.284728093603299</v>
      </c>
      <c r="DJ54">
        <v>0.131917486054941</v>
      </c>
      <c r="DK54">
        <v>33.345011648672298</v>
      </c>
      <c r="DL54">
        <v>0.366813366123457</v>
      </c>
      <c r="DM54">
        <v>33.955125388928501</v>
      </c>
      <c r="DN54">
        <v>0.15204753661268799</v>
      </c>
      <c r="DO54">
        <v>34.473765012287799</v>
      </c>
      <c r="DP54" s="51">
        <v>0.119360146490611</v>
      </c>
    </row>
    <row r="55" spans="75:120" ht="15.75" x14ac:dyDescent="0.25">
      <c r="BW55" s="59" t="s">
        <v>195</v>
      </c>
      <c r="BX55" s="60" t="s">
        <v>120</v>
      </c>
      <c r="BY55">
        <v>103.77916881671599</v>
      </c>
      <c r="BZ55">
        <v>41.354998435938903</v>
      </c>
      <c r="CA55">
        <v>58.230225717658001</v>
      </c>
      <c r="CB55">
        <v>9.0115980478098692</v>
      </c>
      <c r="CC55">
        <v>52.004480500767698</v>
      </c>
      <c r="CD55">
        <v>18.489489093923201</v>
      </c>
      <c r="CE55">
        <v>38.737374522861103</v>
      </c>
      <c r="CF55">
        <v>0</v>
      </c>
      <c r="CG55">
        <v>38.899915499954403</v>
      </c>
      <c r="CH55">
        <v>0</v>
      </c>
      <c r="CI55">
        <v>36.211994433690201</v>
      </c>
      <c r="CJ55">
        <v>5.2747855713362497E-2</v>
      </c>
      <c r="CK55">
        <v>38.732013776144598</v>
      </c>
      <c r="CL55">
        <v>3.3671602667931698E-2</v>
      </c>
      <c r="CM55">
        <v>38.073995133077602</v>
      </c>
      <c r="CN55">
        <v>3.9442510563470402E-2</v>
      </c>
      <c r="CO55">
        <v>36.806532023710901</v>
      </c>
      <c r="CP55">
        <v>0.36843219368148999</v>
      </c>
      <c r="CQ55">
        <v>37.6823841602071</v>
      </c>
      <c r="CR55">
        <v>0.142315309157826</v>
      </c>
      <c r="CS55">
        <v>36.065861173754101</v>
      </c>
      <c r="CT55">
        <v>3.8374095905111302E-2</v>
      </c>
      <c r="CU55">
        <v>36.468850983764803</v>
      </c>
      <c r="CV55">
        <v>0.18475450989084899</v>
      </c>
      <c r="CW55">
        <v>37.682835477628899</v>
      </c>
      <c r="CX55">
        <v>5.7602406410155703E-2</v>
      </c>
      <c r="CY55">
        <v>36.444420536388201</v>
      </c>
      <c r="CZ55">
        <v>0.29145149331638598</v>
      </c>
      <c r="DA55">
        <v>38.594170110107498</v>
      </c>
      <c r="DB55">
        <v>6.3122785550365407E-2</v>
      </c>
      <c r="DC55">
        <v>38.093404754256198</v>
      </c>
      <c r="DD55">
        <v>0.17497799749912299</v>
      </c>
      <c r="DE55">
        <v>37.098157362433703</v>
      </c>
      <c r="DF55">
        <v>0</v>
      </c>
      <c r="DG55">
        <v>41.426588850860497</v>
      </c>
      <c r="DH55">
        <v>0</v>
      </c>
      <c r="DI55">
        <v>38.2944015367299</v>
      </c>
      <c r="DJ55">
        <v>7.4729184038411597E-2</v>
      </c>
      <c r="DK55">
        <v>37.347613662856801</v>
      </c>
      <c r="DL55">
        <v>0.14865072342657501</v>
      </c>
      <c r="DM55">
        <v>37.771719816565401</v>
      </c>
      <c r="DN55">
        <v>8.99025251383124E-2</v>
      </c>
      <c r="DO55">
        <v>37.6167003476871</v>
      </c>
      <c r="DP55" s="51">
        <v>5.2895235613166197E-2</v>
      </c>
    </row>
    <row r="56" spans="75:120" ht="15.75" x14ac:dyDescent="0.25">
      <c r="BW56" s="59" t="s">
        <v>197</v>
      </c>
      <c r="BX56" s="60" t="s">
        <v>120</v>
      </c>
      <c r="BY56">
        <v>110.494552683148</v>
      </c>
      <c r="BZ56">
        <v>46.725272834752197</v>
      </c>
      <c r="CA56">
        <v>40.113940446180003</v>
      </c>
      <c r="CB56">
        <v>9.3783953000814204</v>
      </c>
      <c r="CC56">
        <v>55.926593556540702</v>
      </c>
      <c r="CD56">
        <v>19.771612003439898</v>
      </c>
      <c r="CE56">
        <v>38.681142237069103</v>
      </c>
      <c r="CF56">
        <v>0.16889875210306299</v>
      </c>
      <c r="CG56">
        <v>38.1010008493272</v>
      </c>
      <c r="CH56">
        <v>0</v>
      </c>
      <c r="CI56">
        <v>36.165901638532297</v>
      </c>
      <c r="CJ56">
        <v>3.4224731701203902E-2</v>
      </c>
      <c r="CK56">
        <v>38.600371018578102</v>
      </c>
      <c r="CL56">
        <v>3.3678578754398801E-2</v>
      </c>
      <c r="CM56">
        <v>37.777881381161599</v>
      </c>
      <c r="CN56">
        <v>2.8387615246800401E-2</v>
      </c>
      <c r="CO56">
        <v>35.322987041158299</v>
      </c>
      <c r="CP56">
        <v>0.25383990847649202</v>
      </c>
      <c r="CQ56">
        <v>37.854056125492697</v>
      </c>
      <c r="CR56">
        <v>0.14229967152773901</v>
      </c>
      <c r="CS56">
        <v>34.831550360068</v>
      </c>
      <c r="CT56">
        <v>5.3834473755732901E-2</v>
      </c>
      <c r="CU56">
        <v>37.489560503203499</v>
      </c>
      <c r="CV56">
        <v>0.131851706850376</v>
      </c>
      <c r="CW56">
        <v>37.193094507943798</v>
      </c>
      <c r="CX56">
        <v>0</v>
      </c>
      <c r="CY56">
        <v>35.1744918152149</v>
      </c>
      <c r="CZ56">
        <v>0.24015381023764301</v>
      </c>
      <c r="DA56">
        <v>38.714709965515198</v>
      </c>
      <c r="DB56">
        <v>6.3101812895205098E-2</v>
      </c>
      <c r="DC56">
        <v>38.596572177904299</v>
      </c>
      <c r="DD56">
        <v>0.124969855041297</v>
      </c>
      <c r="DE56">
        <v>36.5348379342635</v>
      </c>
      <c r="DF56">
        <v>0</v>
      </c>
      <c r="DG56">
        <v>39.491255516944399</v>
      </c>
      <c r="DH56">
        <v>0.19723621756125601</v>
      </c>
      <c r="DI56">
        <v>35.705268082274401</v>
      </c>
      <c r="DJ56">
        <v>6.1569963737706603E-2</v>
      </c>
      <c r="DK56">
        <v>36.260522331058397</v>
      </c>
      <c r="DL56">
        <v>0</v>
      </c>
      <c r="DM56">
        <v>38.294443854800399</v>
      </c>
      <c r="DN56">
        <v>0</v>
      </c>
      <c r="DO56">
        <v>37.705269498341103</v>
      </c>
      <c r="DP56" s="51">
        <v>7.4194156249445906E-2</v>
      </c>
    </row>
    <row r="57" spans="75:120" ht="15.75" x14ac:dyDescent="0.25">
      <c r="BW57" s="59" t="s">
        <v>199</v>
      </c>
      <c r="BX57">
        <v>635.22522929807303</v>
      </c>
      <c r="BY57">
        <v>73.144470674812297</v>
      </c>
      <c r="BZ57">
        <v>44.577202354515897</v>
      </c>
      <c r="CA57">
        <v>33.570258396629697</v>
      </c>
      <c r="CB57">
        <v>6.1009357823427797</v>
      </c>
      <c r="CC57">
        <v>44.127551623135197</v>
      </c>
      <c r="CD57">
        <v>14.6638898120466</v>
      </c>
      <c r="CE57">
        <v>36.487658949584599</v>
      </c>
      <c r="CF57">
        <v>6.9421003607614107E-2</v>
      </c>
      <c r="CG57">
        <v>41.059644661986098</v>
      </c>
      <c r="CH57">
        <v>0.442612135073432</v>
      </c>
      <c r="CI57">
        <v>35.920756674552898</v>
      </c>
      <c r="CJ57">
        <v>3.0905922706340901E-2</v>
      </c>
      <c r="CK57">
        <v>38.267265274110699</v>
      </c>
      <c r="CL57">
        <v>2.3770066874469802E-2</v>
      </c>
      <c r="CM57">
        <v>38.175340334505997</v>
      </c>
      <c r="CN57">
        <v>2.3047433083011E-2</v>
      </c>
      <c r="CO57">
        <v>34.711531213064603</v>
      </c>
      <c r="CP57">
        <v>0.28127499075635998</v>
      </c>
      <c r="CQ57">
        <v>38.040824911985602</v>
      </c>
      <c r="CR57">
        <v>0.36438210878487898</v>
      </c>
      <c r="CS57">
        <v>36.238523762927201</v>
      </c>
      <c r="CT57">
        <v>6.1645569897950302E-2</v>
      </c>
      <c r="CU57">
        <v>38.264748971398099</v>
      </c>
      <c r="CV57">
        <v>0.167171547361186</v>
      </c>
      <c r="CW57">
        <v>38.271055586603602</v>
      </c>
      <c r="CX57">
        <v>4.0650022687737597E-2</v>
      </c>
      <c r="CY57">
        <v>35.078252626249302</v>
      </c>
      <c r="CZ57">
        <v>9.8752181798537106E-2</v>
      </c>
      <c r="DA57">
        <v>37.884745981256103</v>
      </c>
      <c r="DB57">
        <v>4.4512757437030301E-2</v>
      </c>
      <c r="DC57">
        <v>37.643239058644802</v>
      </c>
      <c r="DD57">
        <v>0.101597727254222</v>
      </c>
      <c r="DE57">
        <v>37.097925208760003</v>
      </c>
      <c r="DF57">
        <v>2.4455418097409799E-2</v>
      </c>
      <c r="DG57">
        <v>36.855769055252999</v>
      </c>
      <c r="DH57">
        <v>0.113874255752272</v>
      </c>
      <c r="DI57">
        <v>37.256629558655</v>
      </c>
      <c r="DJ57">
        <v>2.53152119397443E-2</v>
      </c>
      <c r="DK57">
        <v>36.743390485491403</v>
      </c>
      <c r="DL57">
        <v>0</v>
      </c>
      <c r="DM57">
        <v>37.632467028909502</v>
      </c>
      <c r="DN57">
        <v>6.0125084786132502E-2</v>
      </c>
      <c r="DO57">
        <v>37.227220782244302</v>
      </c>
      <c r="DP57" s="51">
        <v>3.0488443714799002E-2</v>
      </c>
    </row>
    <row r="58" spans="75:120" ht="15.75" x14ac:dyDescent="0.25">
      <c r="BW58" s="59" t="s">
        <v>201</v>
      </c>
      <c r="BX58" s="60" t="s">
        <v>120</v>
      </c>
      <c r="BY58">
        <v>59.583440300961598</v>
      </c>
      <c r="BZ58">
        <v>40.716592338813101</v>
      </c>
      <c r="CA58">
        <v>44.694678675553597</v>
      </c>
      <c r="CB58">
        <v>9.5022345177730507</v>
      </c>
      <c r="CC58">
        <v>80.144802357450104</v>
      </c>
      <c r="CD58">
        <v>24.630223761462201</v>
      </c>
      <c r="CE58">
        <v>39.401029112993101</v>
      </c>
      <c r="CF58">
        <v>0.12022957067079899</v>
      </c>
      <c r="CG58">
        <v>44.736436916232599</v>
      </c>
      <c r="CH58">
        <v>0.44065295831114698</v>
      </c>
      <c r="CI58">
        <v>36.061851850682103</v>
      </c>
      <c r="CJ58">
        <v>4.7002637535281902E-2</v>
      </c>
      <c r="CK58">
        <v>37.312462768810803</v>
      </c>
      <c r="CL58">
        <v>2.39146150349984E-2</v>
      </c>
      <c r="CM58">
        <v>37.986475300907301</v>
      </c>
      <c r="CN58">
        <v>0</v>
      </c>
      <c r="CO58">
        <v>34.9693607580516</v>
      </c>
      <c r="CP58">
        <v>0.25501127211415198</v>
      </c>
      <c r="CQ58">
        <v>36.190698659084099</v>
      </c>
      <c r="CR58">
        <v>0.23917900472973</v>
      </c>
      <c r="CS58">
        <v>35.723141823211598</v>
      </c>
      <c r="CT58">
        <v>5.3640347897993303E-2</v>
      </c>
      <c r="CU58">
        <v>38.324021207123202</v>
      </c>
      <c r="CV58">
        <v>0.228756851414539</v>
      </c>
      <c r="CW58">
        <v>37.670104945215797</v>
      </c>
      <c r="CX58">
        <v>0</v>
      </c>
      <c r="CY58">
        <v>36.960425761302901</v>
      </c>
      <c r="CZ58">
        <v>0</v>
      </c>
      <c r="DA58">
        <v>39.135960414811798</v>
      </c>
      <c r="DB58">
        <v>0</v>
      </c>
      <c r="DC58">
        <v>38.573151697312397</v>
      </c>
      <c r="DD58">
        <v>0.13028010201870899</v>
      </c>
      <c r="DE58">
        <v>37.118217757176197</v>
      </c>
      <c r="DF58">
        <v>4.0720667458414198E-2</v>
      </c>
      <c r="DG58">
        <v>38.750041783492399</v>
      </c>
      <c r="DH58">
        <v>0</v>
      </c>
      <c r="DI58">
        <v>37.714589283882503</v>
      </c>
      <c r="DJ58">
        <v>4.4274809714673402E-2</v>
      </c>
      <c r="DK58">
        <v>39.051294414772102</v>
      </c>
      <c r="DL58">
        <v>0.13725030623465301</v>
      </c>
      <c r="DM58">
        <v>37.453188268281799</v>
      </c>
      <c r="DN58">
        <v>5.3178746978044401E-2</v>
      </c>
      <c r="DO58">
        <v>35.179774743586997</v>
      </c>
      <c r="DP58" s="51">
        <v>5.2461512483843398E-2</v>
      </c>
    </row>
    <row r="59" spans="75:120" ht="15.75" x14ac:dyDescent="0.25">
      <c r="BW59" s="59" t="s">
        <v>203</v>
      </c>
      <c r="BX59">
        <v>65.078097455595596</v>
      </c>
      <c r="BY59">
        <v>60.5482397670879</v>
      </c>
      <c r="BZ59">
        <v>44.983528093659899</v>
      </c>
      <c r="CA59">
        <v>37.620684878972497</v>
      </c>
      <c r="CB59">
        <v>9.1673873433118391</v>
      </c>
      <c r="CC59">
        <v>37.747154343463301</v>
      </c>
      <c r="CD59">
        <v>24.603235512309599</v>
      </c>
      <c r="CE59">
        <v>36.721836845688898</v>
      </c>
      <c r="CF59">
        <v>0</v>
      </c>
      <c r="CG59">
        <v>36.121630904049297</v>
      </c>
      <c r="CH59">
        <v>0.46920756032078398</v>
      </c>
      <c r="CI59">
        <v>36.209925868066897</v>
      </c>
      <c r="CJ59">
        <v>2.5665672698180701E-2</v>
      </c>
      <c r="CK59">
        <v>38.436396389359601</v>
      </c>
      <c r="CL59">
        <v>4.9701230658501301E-2</v>
      </c>
      <c r="CM59">
        <v>38.091162459393303</v>
      </c>
      <c r="CN59">
        <v>0</v>
      </c>
      <c r="CO59">
        <v>33.918679946434402</v>
      </c>
      <c r="CP59">
        <v>0.24527134029116399</v>
      </c>
      <c r="CQ59">
        <v>36.974645553917398</v>
      </c>
      <c r="CR59">
        <v>0.254762371433568</v>
      </c>
      <c r="CS59">
        <v>35.005272142765499</v>
      </c>
      <c r="CT59">
        <v>6.9415617556464998E-2</v>
      </c>
      <c r="CU59">
        <v>37.251304111030997</v>
      </c>
      <c r="CV59">
        <v>0.27933398550002603</v>
      </c>
      <c r="CW59">
        <v>37.823790904612601</v>
      </c>
      <c r="CX59">
        <v>0</v>
      </c>
      <c r="CY59">
        <v>34.685974991783297</v>
      </c>
      <c r="CZ59">
        <v>0.18463287320174801</v>
      </c>
      <c r="DA59">
        <v>37.5065559200699</v>
      </c>
      <c r="DB59">
        <v>4.6956290050745197E-2</v>
      </c>
      <c r="DC59">
        <v>36.702572627343599</v>
      </c>
      <c r="DD59">
        <v>0.195013351837826</v>
      </c>
      <c r="DE59">
        <v>36.2345786794247</v>
      </c>
      <c r="DF59">
        <v>7.3805814874207398E-2</v>
      </c>
      <c r="DG59">
        <v>40.125565389513497</v>
      </c>
      <c r="DH59">
        <v>0</v>
      </c>
      <c r="DI59">
        <v>36.952185930290298</v>
      </c>
      <c r="DJ59">
        <v>9.2059022052972395E-2</v>
      </c>
      <c r="DK59">
        <v>34.022186670667402</v>
      </c>
      <c r="DL59">
        <v>0</v>
      </c>
      <c r="DM59">
        <v>38.574955525066102</v>
      </c>
      <c r="DN59">
        <v>5.66711446120556E-2</v>
      </c>
      <c r="DO59">
        <v>39.061029656182903</v>
      </c>
      <c r="DP59" s="51">
        <v>5.58747890467199E-2</v>
      </c>
    </row>
    <row r="60" spans="75:120" ht="15.75" x14ac:dyDescent="0.25">
      <c r="BW60" s="61" t="s">
        <v>205</v>
      </c>
      <c r="BX60" s="60" t="s">
        <v>120</v>
      </c>
      <c r="BY60">
        <v>49.1539612090993</v>
      </c>
      <c r="BZ60">
        <v>46.340079456848798</v>
      </c>
      <c r="CA60">
        <v>50.5710008457513</v>
      </c>
      <c r="CB60">
        <v>7.7326381717133197</v>
      </c>
      <c r="CC60">
        <v>36.523818268143202</v>
      </c>
      <c r="CD60">
        <v>18.7977471345819</v>
      </c>
      <c r="CE60">
        <v>38.029805630713</v>
      </c>
      <c r="CF60">
        <v>0.104648043778952</v>
      </c>
      <c r="CG60">
        <v>37.558115673571599</v>
      </c>
      <c r="CH60">
        <v>0.53726363548678002</v>
      </c>
      <c r="CI60">
        <v>36.0477590630938</v>
      </c>
      <c r="CJ60">
        <v>3.56849863523356E-2</v>
      </c>
      <c r="CK60">
        <v>39.712180518615099</v>
      </c>
      <c r="CL60">
        <v>2.5380498451557501E-2</v>
      </c>
      <c r="CM60">
        <v>37.945521478760199</v>
      </c>
      <c r="CN60">
        <v>2.1754639904373901E-2</v>
      </c>
      <c r="CO60">
        <v>37.884402306130703</v>
      </c>
      <c r="CP60">
        <v>0.270081741063949</v>
      </c>
      <c r="CQ60">
        <v>40.109630527403297</v>
      </c>
      <c r="CR60">
        <v>0.17121533561946201</v>
      </c>
      <c r="CS60">
        <v>36.351130019036297</v>
      </c>
      <c r="CT60">
        <v>4.0589835988146201E-2</v>
      </c>
      <c r="CU60">
        <v>36.638201077615697</v>
      </c>
      <c r="CV60">
        <v>0.199297198295177</v>
      </c>
      <c r="CW60">
        <v>37.617082095152398</v>
      </c>
      <c r="CX60">
        <v>3.5407246781422201E-2</v>
      </c>
      <c r="CY60">
        <v>35.260502089047897</v>
      </c>
      <c r="CZ60">
        <v>0.15092546747587901</v>
      </c>
      <c r="DA60">
        <v>38.6331834143934</v>
      </c>
      <c r="DB60">
        <v>2.7224005912058698E-2</v>
      </c>
      <c r="DC60">
        <v>39.0528851936647</v>
      </c>
      <c r="DD60">
        <v>0.113773174962341</v>
      </c>
      <c r="DE60">
        <v>37.360534944802701</v>
      </c>
      <c r="DF60">
        <v>4.9549360776721098E-2</v>
      </c>
      <c r="DG60">
        <v>39.196471618154199</v>
      </c>
      <c r="DH60">
        <v>0.179937883511954</v>
      </c>
      <c r="DI60">
        <v>36.728056870199403</v>
      </c>
      <c r="DJ60">
        <v>3.8566383172073497E-2</v>
      </c>
      <c r="DK60">
        <v>37.433658587391903</v>
      </c>
      <c r="DL60">
        <v>0.144895897335793</v>
      </c>
      <c r="DM60">
        <v>37.664757754170601</v>
      </c>
      <c r="DN60">
        <v>4.6316840142012997E-2</v>
      </c>
      <c r="DO60">
        <v>38.130954296045203</v>
      </c>
      <c r="DP60" s="51">
        <v>5.5659615170114099E-2</v>
      </c>
    </row>
    <row r="61" spans="75:120" ht="15.75" x14ac:dyDescent="0.25">
      <c r="BW61" s="62" t="s">
        <v>178</v>
      </c>
      <c r="BX61" s="63">
        <f>AVERAGE(BX49:BX54,BX57,BX59)</f>
        <v>167.5101384151144</v>
      </c>
      <c r="BY61" s="54">
        <f t="shared" ref="BY61:DP61" si="3">AVERAGE(BY49:BY60)</f>
        <v>109.72524411581661</v>
      </c>
      <c r="BZ61" s="54">
        <f t="shared" si="3"/>
        <v>39.845429760759735</v>
      </c>
      <c r="CA61" s="54">
        <f t="shared" si="3"/>
        <v>36.139622743106628</v>
      </c>
      <c r="CB61" s="54">
        <f t="shared" si="3"/>
        <v>14.341660622713775</v>
      </c>
      <c r="CC61" s="54">
        <f t="shared" si="3"/>
        <v>47.691478075143927</v>
      </c>
      <c r="CD61" s="54">
        <f t="shared" si="3"/>
        <v>68.018230144130868</v>
      </c>
      <c r="CE61" s="54">
        <f t="shared" si="3"/>
        <v>36.142979360237909</v>
      </c>
      <c r="CF61" s="54">
        <f t="shared" si="3"/>
        <v>0.22880454491482083</v>
      </c>
      <c r="CG61" s="54">
        <f t="shared" si="3"/>
        <v>36.520353281571289</v>
      </c>
      <c r="CH61" s="54">
        <f t="shared" si="3"/>
        <v>0.70925024528114011</v>
      </c>
      <c r="CI61" s="54">
        <f t="shared" si="3"/>
        <v>34.967066355199904</v>
      </c>
      <c r="CJ61" s="54">
        <f t="shared" si="3"/>
        <v>6.3642709466997655E-2</v>
      </c>
      <c r="CK61" s="54">
        <f t="shared" si="3"/>
        <v>37.591827307754421</v>
      </c>
      <c r="CL61" s="54">
        <f t="shared" si="3"/>
        <v>7.0425544166617324E-2</v>
      </c>
      <c r="CM61" s="54">
        <f t="shared" si="3"/>
        <v>36.550351679419428</v>
      </c>
      <c r="CN61" s="54">
        <f t="shared" si="3"/>
        <v>4.9674769298947478E-2</v>
      </c>
      <c r="CO61" s="54">
        <f t="shared" si="3"/>
        <v>34.901981399931742</v>
      </c>
      <c r="CP61" s="54">
        <f t="shared" si="3"/>
        <v>0.57042113066440336</v>
      </c>
      <c r="CQ61" s="54">
        <f t="shared" si="3"/>
        <v>36.602711200367274</v>
      </c>
      <c r="CR61" s="54">
        <f t="shared" si="3"/>
        <v>0.41656115087847673</v>
      </c>
      <c r="CS61" s="54">
        <f t="shared" si="3"/>
        <v>34.410355547848035</v>
      </c>
      <c r="CT61" s="54">
        <f t="shared" si="3"/>
        <v>0.13095880488003508</v>
      </c>
      <c r="CU61" s="54">
        <f t="shared" si="3"/>
        <v>35.60370464259703</v>
      </c>
      <c r="CV61" s="54">
        <f t="shared" si="3"/>
        <v>0.33219885667628862</v>
      </c>
      <c r="CW61" s="54">
        <f t="shared" si="3"/>
        <v>35.822253415853389</v>
      </c>
      <c r="CX61" s="54">
        <f t="shared" si="3"/>
        <v>6.5239075243095357E-2</v>
      </c>
      <c r="CY61" s="54">
        <f t="shared" si="3"/>
        <v>34.056806356411307</v>
      </c>
      <c r="CZ61" s="54">
        <f t="shared" si="3"/>
        <v>0.34021465265726752</v>
      </c>
      <c r="DA61" s="54">
        <f t="shared" si="3"/>
        <v>37.072130828031653</v>
      </c>
      <c r="DB61" s="54">
        <f t="shared" si="3"/>
        <v>7.3944509040959241E-2</v>
      </c>
      <c r="DC61" s="54">
        <f t="shared" si="3"/>
        <v>36.522941481008402</v>
      </c>
      <c r="DD61" s="54">
        <f t="shared" si="3"/>
        <v>0.2850924207159295</v>
      </c>
      <c r="DE61" s="54">
        <f t="shared" si="3"/>
        <v>35.974143629048747</v>
      </c>
      <c r="DF61" s="54">
        <f t="shared" si="3"/>
        <v>5.824181014889987E-2</v>
      </c>
      <c r="DG61" s="54">
        <f t="shared" si="3"/>
        <v>38.045126751922304</v>
      </c>
      <c r="DH61" s="54">
        <f t="shared" si="3"/>
        <v>0.37488120270883224</v>
      </c>
      <c r="DI61" s="54">
        <f t="shared" si="3"/>
        <v>36.547843758831974</v>
      </c>
      <c r="DJ61" s="54">
        <f t="shared" si="3"/>
        <v>6.4126994273616442E-2</v>
      </c>
      <c r="DK61" s="54">
        <f t="shared" si="3"/>
        <v>35.284474536306568</v>
      </c>
      <c r="DL61" s="54">
        <f t="shared" si="3"/>
        <v>0.2792283147680954</v>
      </c>
      <c r="DM61" s="54">
        <f t="shared" si="3"/>
        <v>36.723969444442396</v>
      </c>
      <c r="DN61" s="54">
        <f t="shared" si="3"/>
        <v>0.10615038300072567</v>
      </c>
      <c r="DO61" s="54">
        <f t="shared" si="3"/>
        <v>37.372814233116948</v>
      </c>
      <c r="DP61" s="55">
        <f t="shared" si="3"/>
        <v>0.10788124277909657</v>
      </c>
    </row>
  </sheetData>
  <conditionalFormatting sqref="CG4:CG2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74C0-C62C-4B95-BBE3-CD0BE3D9D185}">
  <dimension ref="A1:CF239"/>
  <sheetViews>
    <sheetView zoomScale="69" zoomScaleNormal="69" workbookViewId="0">
      <selection activeCell="L4" sqref="L4:L26"/>
    </sheetView>
  </sheetViews>
  <sheetFormatPr defaultRowHeight="15.75" x14ac:dyDescent="0.25"/>
  <cols>
    <col min="1" max="1" width="36.42578125" style="30" customWidth="1"/>
    <col min="2" max="24" width="11.5703125" style="30" customWidth="1"/>
    <col min="25" max="16384" width="9.140625" style="30"/>
  </cols>
  <sheetData>
    <row r="1" spans="1:84" x14ac:dyDescent="0.25">
      <c r="A1" s="28" t="s">
        <v>169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84" ht="63" x14ac:dyDescent="0.25">
      <c r="A2" s="31"/>
      <c r="B2" s="31" t="s">
        <v>26</v>
      </c>
      <c r="C2" s="31" t="s">
        <v>29</v>
      </c>
      <c r="D2" s="31" t="s">
        <v>32</v>
      </c>
      <c r="E2" s="31" t="s">
        <v>35</v>
      </c>
      <c r="F2" s="31" t="s">
        <v>38</v>
      </c>
      <c r="G2" s="31" t="s">
        <v>41</v>
      </c>
      <c r="H2" s="31" t="s">
        <v>44</v>
      </c>
      <c r="I2" s="31" t="s">
        <v>47</v>
      </c>
      <c r="J2" s="31" t="s">
        <v>50</v>
      </c>
      <c r="K2" s="31" t="s">
        <v>53</v>
      </c>
      <c r="L2" s="31" t="s">
        <v>56</v>
      </c>
      <c r="M2" s="31" t="s">
        <v>59</v>
      </c>
      <c r="N2" s="31" t="s">
        <v>62</v>
      </c>
      <c r="O2" s="31" t="s">
        <v>65</v>
      </c>
      <c r="P2" s="31" t="s">
        <v>68</v>
      </c>
      <c r="Q2" s="31" t="s">
        <v>71</v>
      </c>
      <c r="R2" s="31" t="s">
        <v>74</v>
      </c>
      <c r="S2" s="31" t="s">
        <v>77</v>
      </c>
      <c r="T2" s="31" t="s">
        <v>80</v>
      </c>
      <c r="U2" s="31" t="s">
        <v>83</v>
      </c>
      <c r="V2" s="31" t="s">
        <v>86</v>
      </c>
      <c r="W2" s="31" t="s">
        <v>89</v>
      </c>
      <c r="X2" s="31" t="s">
        <v>92</v>
      </c>
      <c r="Z2" s="32" t="s">
        <v>170</v>
      </c>
      <c r="AA2" s="33" t="s">
        <v>26</v>
      </c>
      <c r="AB2" s="33" t="s">
        <v>29</v>
      </c>
      <c r="AC2" s="33" t="s">
        <v>32</v>
      </c>
      <c r="AD2" s="33" t="s">
        <v>35</v>
      </c>
      <c r="AE2" s="33" t="s">
        <v>38</v>
      </c>
      <c r="AF2" s="33" t="s">
        <v>41</v>
      </c>
      <c r="AG2" s="33" t="s">
        <v>44</v>
      </c>
      <c r="AH2" s="33" t="s">
        <v>47</v>
      </c>
      <c r="AI2" s="33" t="s">
        <v>50</v>
      </c>
      <c r="AJ2" s="33" t="s">
        <v>53</v>
      </c>
      <c r="AK2" s="33" t="s">
        <v>56</v>
      </c>
      <c r="AL2" s="33" t="s">
        <v>59</v>
      </c>
      <c r="AM2" s="33" t="s">
        <v>62</v>
      </c>
      <c r="AN2" s="33" t="s">
        <v>65</v>
      </c>
      <c r="AO2" s="33" t="s">
        <v>68</v>
      </c>
      <c r="AP2" s="33" t="s">
        <v>71</v>
      </c>
      <c r="AQ2" s="33" t="s">
        <v>74</v>
      </c>
      <c r="AR2" s="33" t="s">
        <v>77</v>
      </c>
      <c r="AS2" s="33" t="s">
        <v>80</v>
      </c>
      <c r="AT2" s="33" t="s">
        <v>83</v>
      </c>
      <c r="AU2" s="33" t="s">
        <v>86</v>
      </c>
      <c r="AV2" s="33" t="s">
        <v>89</v>
      </c>
      <c r="AW2" s="34" t="s">
        <v>92</v>
      </c>
    </row>
    <row r="3" spans="1:84" ht="13.5" customHeight="1" x14ac:dyDescent="0.25">
      <c r="Z3" s="35" t="s">
        <v>171</v>
      </c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6"/>
      <c r="CB3" s="69"/>
      <c r="CC3" s="78"/>
      <c r="CD3" s="79"/>
      <c r="CE3" s="80" t="s">
        <v>167</v>
      </c>
    </row>
    <row r="4" spans="1:84" x14ac:dyDescent="0.25">
      <c r="A4" s="30" t="s">
        <v>172</v>
      </c>
      <c r="B4" s="30">
        <v>146.02508884618999</v>
      </c>
      <c r="C4" s="30">
        <v>4.9817139905213796</v>
      </c>
      <c r="D4" s="30">
        <v>23.222281492244001</v>
      </c>
      <c r="E4" s="30">
        <v>144.147004209062</v>
      </c>
      <c r="F4" s="30">
        <v>0.67870679396987799</v>
      </c>
      <c r="G4" s="30">
        <v>1.0193310051133699</v>
      </c>
      <c r="H4" s="30">
        <v>0.102550739239615</v>
      </c>
      <c r="I4" s="30">
        <v>0.181743750955417</v>
      </c>
      <c r="J4" s="30">
        <v>5.00288506444585E-2</v>
      </c>
      <c r="K4" s="30">
        <v>0.861563784131674</v>
      </c>
      <c r="L4" s="30">
        <v>0.59342107135898003</v>
      </c>
      <c r="M4" s="30">
        <v>0.16786343029475301</v>
      </c>
      <c r="N4" s="30">
        <v>0.34654441115118201</v>
      </c>
      <c r="O4" s="30">
        <v>0</v>
      </c>
      <c r="P4" s="30">
        <v>0.65882516080264597</v>
      </c>
      <c r="Q4" s="30">
        <v>0.115662160195438</v>
      </c>
      <c r="R4" s="30">
        <v>0.34786107855029003</v>
      </c>
      <c r="S4" s="30">
        <v>0.22106544525076399</v>
      </c>
      <c r="T4" s="30">
        <v>0.730005379981847</v>
      </c>
      <c r="U4" s="30">
        <v>0.16709247208066699</v>
      </c>
      <c r="V4" s="30">
        <v>0</v>
      </c>
      <c r="W4" s="30">
        <v>0.191909230110685</v>
      </c>
      <c r="X4" s="30">
        <v>0.186497472217245</v>
      </c>
      <c r="Z4" s="37" t="s">
        <v>172</v>
      </c>
      <c r="AA4" s="30">
        <v>146.02508884618999</v>
      </c>
      <c r="AB4" s="30">
        <v>4.9817139905213796</v>
      </c>
      <c r="AC4" s="30">
        <v>23.222281492244001</v>
      </c>
      <c r="AD4" s="30">
        <v>144.147004209062</v>
      </c>
      <c r="AE4" s="30">
        <v>0.67870679396987799</v>
      </c>
      <c r="AF4" s="30">
        <v>1.0193310051133699</v>
      </c>
      <c r="AG4" s="30">
        <v>0.102550739239615</v>
      </c>
      <c r="AH4" s="30">
        <v>0.181743750955417</v>
      </c>
      <c r="AI4" s="30">
        <v>5.00288506444585E-2</v>
      </c>
      <c r="AJ4" s="30">
        <v>0.861563784131674</v>
      </c>
      <c r="AK4" s="30">
        <v>0.59342107135898003</v>
      </c>
      <c r="AL4" s="30">
        <v>0.16786343029475301</v>
      </c>
      <c r="AM4" s="30">
        <v>0.34654441115118201</v>
      </c>
      <c r="AN4" s="30">
        <v>0</v>
      </c>
      <c r="AO4" s="30">
        <v>0.65882516080264597</v>
      </c>
      <c r="AP4" s="30">
        <v>0.115662160195438</v>
      </c>
      <c r="AQ4" s="30">
        <v>0.34786107855029003</v>
      </c>
      <c r="AR4" s="30">
        <v>0.22106544525076399</v>
      </c>
      <c r="AS4" s="30">
        <v>0.730005379981847</v>
      </c>
      <c r="AT4" s="30">
        <v>0.16709247208066699</v>
      </c>
      <c r="AU4" s="30">
        <v>0</v>
      </c>
      <c r="AV4" s="30">
        <v>0.191909230110685</v>
      </c>
      <c r="AW4" s="38">
        <v>0.186497472217245</v>
      </c>
      <c r="CB4" s="70"/>
      <c r="CC4" s="71"/>
      <c r="CD4" s="75"/>
      <c r="CE4" s="38"/>
      <c r="CF4" s="30" t="e">
        <f>STDEV(BY4,CC4)</f>
        <v>#DIV/0!</v>
      </c>
    </row>
    <row r="5" spans="1:84" x14ac:dyDescent="0.25">
      <c r="A5" s="30" t="s">
        <v>173</v>
      </c>
      <c r="B5" s="30">
        <v>159.51617958090799</v>
      </c>
      <c r="C5" s="30">
        <v>8.2834622677693499</v>
      </c>
      <c r="D5" s="30">
        <v>24.018832228359202</v>
      </c>
      <c r="E5" s="30">
        <v>142.091813000906</v>
      </c>
      <c r="F5" s="30">
        <v>0.71892511707583495</v>
      </c>
      <c r="G5" s="30">
        <v>0</v>
      </c>
      <c r="H5" s="30">
        <v>0.12723900279858999</v>
      </c>
      <c r="I5" s="30">
        <v>0.113882578361701</v>
      </c>
      <c r="J5" s="30">
        <v>6.8509782531419594E-2</v>
      </c>
      <c r="K5" s="30">
        <v>0.93887219145322198</v>
      </c>
      <c r="L5" s="30">
        <v>0.33880324355466601</v>
      </c>
      <c r="M5" s="30">
        <v>0.22662828597877999</v>
      </c>
      <c r="N5" s="30">
        <v>0.474612755744315</v>
      </c>
      <c r="O5" s="30">
        <v>0.144201508255411</v>
      </c>
      <c r="P5" s="30">
        <v>0.456909500313047</v>
      </c>
      <c r="Q5" s="30">
        <v>0.11271859633480499</v>
      </c>
      <c r="R5" s="30">
        <v>0</v>
      </c>
      <c r="S5" s="30">
        <v>0.154469914117837</v>
      </c>
      <c r="T5" s="30">
        <v>0.71178742018585495</v>
      </c>
      <c r="U5" s="30">
        <v>0.115949194731833</v>
      </c>
      <c r="V5" s="30">
        <v>1.21838577382402</v>
      </c>
      <c r="W5" s="30">
        <v>0</v>
      </c>
      <c r="X5" s="30">
        <v>0.18175765655016701</v>
      </c>
      <c r="Z5" s="37" t="s">
        <v>173</v>
      </c>
      <c r="AA5" s="30">
        <v>159.51617958090799</v>
      </c>
      <c r="AB5" s="30">
        <v>8.2834622677693499</v>
      </c>
      <c r="AC5" s="30">
        <v>24.018832228359202</v>
      </c>
      <c r="AD5" s="30">
        <v>142.091813000906</v>
      </c>
      <c r="AE5" s="30">
        <v>0.71892511707583495</v>
      </c>
      <c r="AF5" s="30">
        <v>0</v>
      </c>
      <c r="AG5" s="30">
        <v>0.12723900279858999</v>
      </c>
      <c r="AH5" s="30">
        <v>0.113882578361701</v>
      </c>
      <c r="AI5" s="30">
        <v>6.8509782531419594E-2</v>
      </c>
      <c r="AJ5" s="30">
        <v>0.93887219145322198</v>
      </c>
      <c r="AK5" s="30">
        <v>0.33880324355466601</v>
      </c>
      <c r="AL5" s="30">
        <v>0.22662828597877999</v>
      </c>
      <c r="AM5" s="30">
        <v>0.474612755744315</v>
      </c>
      <c r="AN5" s="30">
        <v>0.144201508255411</v>
      </c>
      <c r="AO5" s="30">
        <v>0.456909500313047</v>
      </c>
      <c r="AP5" s="30">
        <v>0.11271859633480499</v>
      </c>
      <c r="AQ5" s="30">
        <v>0</v>
      </c>
      <c r="AR5" s="30">
        <v>0.154469914117837</v>
      </c>
      <c r="AS5" s="30">
        <v>0.71178742018585495</v>
      </c>
      <c r="AT5" s="30">
        <v>0.115949194731833</v>
      </c>
      <c r="AU5" s="30">
        <v>1.21838577382402</v>
      </c>
      <c r="AV5" s="30">
        <v>0</v>
      </c>
      <c r="AW5" s="38">
        <v>0.18175765655016701</v>
      </c>
      <c r="CB5" s="70"/>
      <c r="CC5" s="71"/>
      <c r="CD5" s="75"/>
      <c r="CE5" s="38"/>
      <c r="CF5" s="30" t="e">
        <f t="shared" ref="CF5:CF26" si="0">STDEV(BY5,CC5)</f>
        <v>#DIV/0!</v>
      </c>
    </row>
    <row r="6" spans="1:84" x14ac:dyDescent="0.25">
      <c r="A6" s="30" t="s">
        <v>174</v>
      </c>
      <c r="B6" s="30">
        <v>119.293301146587</v>
      </c>
      <c r="C6" s="30">
        <v>9.1696196341040395</v>
      </c>
      <c r="D6" s="30">
        <v>19.072253431578101</v>
      </c>
      <c r="E6" s="30">
        <v>127.14888909198</v>
      </c>
      <c r="F6" s="30">
        <v>0.44206241331594498</v>
      </c>
      <c r="G6" s="30">
        <v>1.1216705813121699</v>
      </c>
      <c r="H6" s="30">
        <v>0.123604258237035</v>
      </c>
      <c r="I6" s="30">
        <v>9.8132437274919396E-2</v>
      </c>
      <c r="J6" s="30">
        <v>7.0192904132097805E-2</v>
      </c>
      <c r="K6" s="30">
        <v>0.70739721091086505</v>
      </c>
      <c r="L6" s="30">
        <v>0.77382032308306403</v>
      </c>
      <c r="M6" s="30">
        <v>0.13776289332191699</v>
      </c>
      <c r="N6" s="30">
        <v>0.220864187593904</v>
      </c>
      <c r="O6" s="30">
        <v>0.132630238497981</v>
      </c>
      <c r="P6" s="30">
        <v>0.42060712082607898</v>
      </c>
      <c r="Q6" s="30">
        <v>0.14565360379047099</v>
      </c>
      <c r="R6" s="30">
        <v>0.438471975557225</v>
      </c>
      <c r="S6" s="30">
        <v>0.10127927108062899</v>
      </c>
      <c r="T6" s="30">
        <v>0.33129779842341001</v>
      </c>
      <c r="U6" s="30">
        <v>0.14987815564283599</v>
      </c>
      <c r="V6" s="30">
        <v>0.356453333073045</v>
      </c>
      <c r="W6" s="30">
        <v>0.17217110439168901</v>
      </c>
      <c r="X6" s="30">
        <v>8.4558466009678201E-2</v>
      </c>
      <c r="Z6" s="37" t="s">
        <v>174</v>
      </c>
      <c r="AA6" s="30">
        <v>119.293301146587</v>
      </c>
      <c r="AB6" s="30">
        <v>9.1696196341040395</v>
      </c>
      <c r="AC6" s="30">
        <v>19.072253431578101</v>
      </c>
      <c r="AD6" s="30">
        <v>127.14888909198</v>
      </c>
      <c r="AE6" s="30">
        <v>0.44206241331594498</v>
      </c>
      <c r="AF6" s="30">
        <v>1.1216705813121699</v>
      </c>
      <c r="AG6" s="30">
        <v>0.123604258237035</v>
      </c>
      <c r="AH6" s="30">
        <v>9.8132437274919396E-2</v>
      </c>
      <c r="AI6" s="30">
        <v>7.0192904132097805E-2</v>
      </c>
      <c r="AJ6" s="30">
        <v>0.70739721091086505</v>
      </c>
      <c r="AK6" s="30">
        <v>0.77382032308306403</v>
      </c>
      <c r="AL6" s="30">
        <v>0.13776289332191699</v>
      </c>
      <c r="AM6" s="30">
        <v>0.220864187593904</v>
      </c>
      <c r="AN6" s="30">
        <v>0.132630238497981</v>
      </c>
      <c r="AO6" s="30">
        <v>0.42060712082607898</v>
      </c>
      <c r="AP6" s="30">
        <v>0.14565360379047099</v>
      </c>
      <c r="AQ6" s="30">
        <v>0.438471975557225</v>
      </c>
      <c r="AR6" s="30">
        <v>0.10127927108062899</v>
      </c>
      <c r="AS6" s="30">
        <v>0.33129779842341001</v>
      </c>
      <c r="AT6" s="30">
        <v>0.14987815564283599</v>
      </c>
      <c r="AU6" s="30">
        <v>0.356453333073045</v>
      </c>
      <c r="AV6" s="30">
        <v>0.17217110439168901</v>
      </c>
      <c r="AW6" s="38">
        <v>8.4558466009678201E-2</v>
      </c>
      <c r="CB6" s="70"/>
      <c r="CC6" s="71"/>
      <c r="CD6" s="75"/>
      <c r="CE6" s="38"/>
      <c r="CF6" s="30" t="e">
        <f t="shared" si="0"/>
        <v>#DIV/0!</v>
      </c>
    </row>
    <row r="7" spans="1:84" x14ac:dyDescent="0.25">
      <c r="A7" s="30" t="s">
        <v>175</v>
      </c>
      <c r="B7" s="30">
        <v>134.78703177537901</v>
      </c>
      <c r="C7" s="30">
        <v>7.3987243832203298</v>
      </c>
      <c r="D7" s="30">
        <v>19.991152801323199</v>
      </c>
      <c r="E7" s="30">
        <v>137.29368211529101</v>
      </c>
      <c r="F7" s="30">
        <v>0.29461260048827498</v>
      </c>
      <c r="G7" s="30">
        <v>1.54304506014761</v>
      </c>
      <c r="H7" s="30">
        <v>0.12608247754111601</v>
      </c>
      <c r="I7" s="30">
        <v>0.112877580146329</v>
      </c>
      <c r="J7" s="30">
        <v>0.12768425029499</v>
      </c>
      <c r="K7" s="30">
        <v>0.73613422686417596</v>
      </c>
      <c r="L7" s="30">
        <v>0.84048058813250204</v>
      </c>
      <c r="M7" s="30">
        <v>9.5878112983879799E-2</v>
      </c>
      <c r="N7" s="30">
        <v>0.66944513705832798</v>
      </c>
      <c r="O7" s="30">
        <v>0.10246582134726601</v>
      </c>
      <c r="P7" s="30">
        <v>0</v>
      </c>
      <c r="Q7" s="30">
        <v>0.158257052655565</v>
      </c>
      <c r="R7" s="30">
        <v>0.34492378613669</v>
      </c>
      <c r="S7" s="30">
        <v>0.111446331027271</v>
      </c>
      <c r="T7" s="30">
        <v>0</v>
      </c>
      <c r="U7" s="30">
        <v>0.16482192498946999</v>
      </c>
      <c r="V7" s="30">
        <v>0.68059502251021697</v>
      </c>
      <c r="W7" s="30">
        <v>0.13525222938915701</v>
      </c>
      <c r="X7" s="30">
        <v>0.18188265588715599</v>
      </c>
      <c r="Z7" s="37" t="s">
        <v>175</v>
      </c>
      <c r="AA7" s="30">
        <v>134.78703177537901</v>
      </c>
      <c r="AB7" s="30">
        <v>7.3987243832203298</v>
      </c>
      <c r="AC7" s="30">
        <v>19.991152801323199</v>
      </c>
      <c r="AD7" s="30">
        <v>137.29368211529101</v>
      </c>
      <c r="AE7" s="30">
        <v>0.29461260048827498</v>
      </c>
      <c r="AF7" s="30">
        <v>1.54304506014761</v>
      </c>
      <c r="AG7" s="30">
        <v>0.12608247754111601</v>
      </c>
      <c r="AH7" s="30">
        <v>0.112877580146329</v>
      </c>
      <c r="AI7" s="30">
        <v>0.12768425029499</v>
      </c>
      <c r="AJ7" s="30">
        <v>0.73613422686417596</v>
      </c>
      <c r="AK7" s="30">
        <v>0.84048058813250204</v>
      </c>
      <c r="AL7" s="30">
        <v>9.5878112983879799E-2</v>
      </c>
      <c r="AM7" s="30">
        <v>0.66944513705832798</v>
      </c>
      <c r="AN7" s="30">
        <v>0.10246582134726601</v>
      </c>
      <c r="AO7" s="30">
        <v>0</v>
      </c>
      <c r="AP7" s="30">
        <v>0.158257052655565</v>
      </c>
      <c r="AQ7" s="30">
        <v>0.34492378613669</v>
      </c>
      <c r="AR7" s="30">
        <v>0.111446331027271</v>
      </c>
      <c r="AS7" s="30">
        <v>0</v>
      </c>
      <c r="AT7" s="30">
        <v>0.16482192498946999</v>
      </c>
      <c r="AU7" s="30">
        <v>0.68059502251021697</v>
      </c>
      <c r="AV7" s="30">
        <v>0.13525222938915701</v>
      </c>
      <c r="AW7" s="38">
        <v>0.18188265588715599</v>
      </c>
      <c r="CB7" s="70"/>
      <c r="CC7" s="71"/>
      <c r="CD7" s="75"/>
      <c r="CE7" s="38"/>
      <c r="CF7" s="30" t="e">
        <f t="shared" si="0"/>
        <v>#DIV/0!</v>
      </c>
    </row>
    <row r="8" spans="1:84" x14ac:dyDescent="0.25">
      <c r="A8" s="30" t="s">
        <v>176</v>
      </c>
      <c r="B8" s="30">
        <v>167.554971779445</v>
      </c>
      <c r="C8" s="30">
        <v>10.7116827528254</v>
      </c>
      <c r="D8" s="30">
        <v>24.027818687221</v>
      </c>
      <c r="E8" s="30">
        <v>123.430186219609</v>
      </c>
      <c r="F8" s="30">
        <v>0.30292678919041299</v>
      </c>
      <c r="G8" s="30">
        <v>1.59253519941046</v>
      </c>
      <c r="H8" s="30">
        <v>5.9622313534336703E-2</v>
      </c>
      <c r="I8" s="30">
        <v>0.116162609251417</v>
      </c>
      <c r="J8" s="30">
        <v>7.1011491262109205E-2</v>
      </c>
      <c r="K8" s="30">
        <v>0.98239122327668005</v>
      </c>
      <c r="L8" s="30">
        <v>0.92927313309469906</v>
      </c>
      <c r="M8" s="30">
        <v>0.214745948046627</v>
      </c>
      <c r="N8" s="30">
        <v>0.60102808979588496</v>
      </c>
      <c r="O8" s="30">
        <v>0</v>
      </c>
      <c r="P8" s="30">
        <v>0.46566032953130598</v>
      </c>
      <c r="Q8" s="30">
        <v>0.11593061991275</v>
      </c>
      <c r="R8" s="30">
        <v>0.60692794154724805</v>
      </c>
      <c r="S8" s="30">
        <v>0.16117900360355999</v>
      </c>
      <c r="T8" s="30">
        <v>1.3815933732938099</v>
      </c>
      <c r="U8" s="30">
        <v>0.16968270565135099</v>
      </c>
      <c r="V8" s="30">
        <v>0.57627779595777295</v>
      </c>
      <c r="W8" s="30">
        <v>0.23798044985591499</v>
      </c>
      <c r="X8" s="30">
        <v>0.18718923374832799</v>
      </c>
      <c r="Z8" s="37" t="s">
        <v>176</v>
      </c>
      <c r="AA8" s="30">
        <v>167.554971779445</v>
      </c>
      <c r="AB8" s="30">
        <v>10.7116827528254</v>
      </c>
      <c r="AC8" s="30">
        <v>24.027818687221</v>
      </c>
      <c r="AD8" s="30">
        <v>123.430186219609</v>
      </c>
      <c r="AE8" s="30">
        <v>0.30292678919041299</v>
      </c>
      <c r="AF8" s="30">
        <v>1.59253519941046</v>
      </c>
      <c r="AG8" s="30">
        <v>5.9622313534336703E-2</v>
      </c>
      <c r="AH8" s="30">
        <v>0.116162609251417</v>
      </c>
      <c r="AI8" s="30">
        <v>7.1011491262109205E-2</v>
      </c>
      <c r="AJ8" s="30">
        <v>0.98239122327668005</v>
      </c>
      <c r="AK8" s="30">
        <v>0.92927313309469906</v>
      </c>
      <c r="AL8" s="30">
        <v>0.214745948046627</v>
      </c>
      <c r="AM8" s="30">
        <v>0.60102808979588496</v>
      </c>
      <c r="AN8" s="30">
        <v>0</v>
      </c>
      <c r="AO8" s="30">
        <v>0.46566032953130598</v>
      </c>
      <c r="AP8" s="30">
        <v>0.11593061991275</v>
      </c>
      <c r="AQ8" s="30">
        <v>0.60692794154724805</v>
      </c>
      <c r="AR8" s="30">
        <v>0.16117900360355999</v>
      </c>
      <c r="AS8" s="30">
        <v>1.3815933732938099</v>
      </c>
      <c r="AT8" s="30">
        <v>0.16968270565135099</v>
      </c>
      <c r="AU8" s="30">
        <v>0.57627779595777295</v>
      </c>
      <c r="AV8" s="30">
        <v>0.23798044985591499</v>
      </c>
      <c r="AW8" s="38">
        <v>0.18718923374832799</v>
      </c>
      <c r="CB8" s="70"/>
      <c r="CC8" s="71"/>
      <c r="CD8" s="75"/>
      <c r="CE8" s="38"/>
      <c r="CF8" s="30" t="e">
        <f t="shared" si="0"/>
        <v>#DIV/0!</v>
      </c>
    </row>
    <row r="9" spans="1:84" x14ac:dyDescent="0.25">
      <c r="A9" s="30" t="s">
        <v>177</v>
      </c>
      <c r="B9" s="30">
        <v>139.97844049961</v>
      </c>
      <c r="C9" s="30">
        <v>5.8271010864908996</v>
      </c>
      <c r="D9" s="30">
        <v>16.0122706294895</v>
      </c>
      <c r="E9" s="30">
        <v>102.687569126338</v>
      </c>
      <c r="F9" s="30">
        <v>0.270700620276349</v>
      </c>
      <c r="G9" s="30">
        <v>1.0167032243766301</v>
      </c>
      <c r="H9" s="30">
        <v>6.8435697681050497E-2</v>
      </c>
      <c r="I9" s="30">
        <v>8.5306933924401696E-2</v>
      </c>
      <c r="J9" s="30">
        <v>9.9654277095329702E-2</v>
      </c>
      <c r="K9" s="30">
        <v>0.84397903075765801</v>
      </c>
      <c r="L9" s="30">
        <v>0.52763780488011103</v>
      </c>
      <c r="M9" s="30">
        <v>8.8248507733270906E-2</v>
      </c>
      <c r="N9" s="30">
        <v>0.47513815442111601</v>
      </c>
      <c r="O9" s="30">
        <v>0.109492021413925</v>
      </c>
      <c r="P9" s="30">
        <v>0.628807364778458</v>
      </c>
      <c r="Q9" s="30">
        <v>0.119383747747492</v>
      </c>
      <c r="R9" s="30">
        <v>0.18447762082619401</v>
      </c>
      <c r="S9" s="30">
        <v>0.13176813432606899</v>
      </c>
      <c r="T9" s="30">
        <v>0.54736822060090795</v>
      </c>
      <c r="U9" s="30">
        <v>6.2735664088076196E-2</v>
      </c>
      <c r="V9" s="30">
        <v>0</v>
      </c>
      <c r="W9" s="30">
        <v>0.102008392687958</v>
      </c>
      <c r="X9" s="30">
        <v>0.152978179621934</v>
      </c>
      <c r="Z9" s="37" t="s">
        <v>177</v>
      </c>
      <c r="AA9" s="30">
        <v>139.97844049961</v>
      </c>
      <c r="AB9" s="30">
        <v>5.8271010864908996</v>
      </c>
      <c r="AC9" s="30">
        <v>16.0122706294895</v>
      </c>
      <c r="AD9" s="30">
        <v>102.687569126338</v>
      </c>
      <c r="AE9" s="30">
        <v>0.270700620276349</v>
      </c>
      <c r="AF9" s="30">
        <v>1.0167032243766301</v>
      </c>
      <c r="AG9" s="30">
        <v>6.8435697681050497E-2</v>
      </c>
      <c r="AH9" s="30">
        <v>8.5306933924401696E-2</v>
      </c>
      <c r="AI9" s="30">
        <v>9.9654277095329702E-2</v>
      </c>
      <c r="AJ9" s="30">
        <v>0.84397903075765801</v>
      </c>
      <c r="AK9" s="30">
        <v>0.52763780488011103</v>
      </c>
      <c r="AL9" s="30">
        <v>8.8248507733270906E-2</v>
      </c>
      <c r="AM9" s="30">
        <v>0.47513815442111601</v>
      </c>
      <c r="AN9" s="30">
        <v>0.109492021413925</v>
      </c>
      <c r="AO9" s="30">
        <v>0.628807364778458</v>
      </c>
      <c r="AP9" s="30">
        <v>0.119383747747492</v>
      </c>
      <c r="AQ9" s="30">
        <v>0.18447762082619401</v>
      </c>
      <c r="AR9" s="30">
        <v>0.13176813432606899</v>
      </c>
      <c r="AS9" s="30">
        <v>0.54736822060090795</v>
      </c>
      <c r="AT9" s="30">
        <v>6.2735664088076196E-2</v>
      </c>
      <c r="AU9" s="30">
        <v>0</v>
      </c>
      <c r="AV9" s="30">
        <v>0.102008392687958</v>
      </c>
      <c r="AW9" s="38">
        <v>0.152978179621934</v>
      </c>
      <c r="CB9" s="70"/>
      <c r="CC9" s="71"/>
      <c r="CD9" s="75"/>
      <c r="CE9" s="38"/>
      <c r="CF9" s="30" t="e">
        <f t="shared" si="0"/>
        <v>#DIV/0!</v>
      </c>
    </row>
    <row r="10" spans="1:84" x14ac:dyDescent="0.25">
      <c r="A10" s="39" t="s">
        <v>178</v>
      </c>
      <c r="B10" s="40">
        <v>144.52583560468651</v>
      </c>
      <c r="C10" s="40">
        <v>7.728717352488566</v>
      </c>
      <c r="D10" s="40">
        <v>21.057434878369165</v>
      </c>
      <c r="E10" s="40">
        <v>129.46652396053102</v>
      </c>
      <c r="F10" s="40">
        <v>0.45132238905278249</v>
      </c>
      <c r="G10" s="40">
        <v>1.04888084506004</v>
      </c>
      <c r="H10" s="40">
        <v>0.10125574817195721</v>
      </c>
      <c r="I10" s="40">
        <v>0.11801764831903085</v>
      </c>
      <c r="J10" s="40">
        <v>8.118025932673413E-2</v>
      </c>
      <c r="K10" s="40">
        <v>0.84505627789904569</v>
      </c>
      <c r="L10" s="40">
        <v>0.6672393606840038</v>
      </c>
      <c r="M10" s="40">
        <v>0.15518786305987128</v>
      </c>
      <c r="N10" s="40">
        <v>0.46460545596078834</v>
      </c>
      <c r="O10" s="40">
        <v>8.1464931585763831E-2</v>
      </c>
      <c r="P10" s="40">
        <v>0.43846824604192269</v>
      </c>
      <c r="Q10" s="40">
        <v>0.1279342967727535</v>
      </c>
      <c r="R10" s="40">
        <v>0.32044373376960789</v>
      </c>
      <c r="S10" s="40">
        <v>0.14686801656768833</v>
      </c>
      <c r="T10" s="40">
        <v>0.61700869874763831</v>
      </c>
      <c r="U10" s="40">
        <v>0.13836001953070554</v>
      </c>
      <c r="V10" s="40">
        <v>0.4719519875608425</v>
      </c>
      <c r="W10" s="40">
        <v>0.13988690107256732</v>
      </c>
      <c r="X10" s="40">
        <v>0.16247727733908468</v>
      </c>
      <c r="Z10" s="37" t="s">
        <v>179</v>
      </c>
      <c r="AA10" s="30">
        <v>92.222882815013705</v>
      </c>
      <c r="AB10" s="30">
        <v>3.4666276166543399</v>
      </c>
      <c r="AC10" s="30">
        <v>9.0328893488851705</v>
      </c>
      <c r="AD10" s="30">
        <v>20.335624592575002</v>
      </c>
      <c r="AE10" s="30">
        <v>0.120630531512937</v>
      </c>
      <c r="AF10" s="30">
        <v>0.62780344332378901</v>
      </c>
      <c r="AG10" s="30">
        <v>0</v>
      </c>
      <c r="AH10" s="30">
        <v>5.19829325845719E-2</v>
      </c>
      <c r="AI10" s="30">
        <v>0</v>
      </c>
      <c r="AJ10" s="30">
        <v>0.25440104638844702</v>
      </c>
      <c r="AK10" s="30">
        <v>0.24260171786689</v>
      </c>
      <c r="AL10" s="30">
        <v>8.3096418855073906E-2</v>
      </c>
      <c r="AM10" s="30">
        <v>0.225326198600619</v>
      </c>
      <c r="AN10" s="30">
        <v>4.1119089467671899E-2</v>
      </c>
      <c r="AO10" s="30">
        <v>0.17169226541444399</v>
      </c>
      <c r="AP10" s="30">
        <v>0</v>
      </c>
      <c r="AQ10" s="30">
        <v>0.176147481610583</v>
      </c>
      <c r="AR10" s="30">
        <v>4.2421926938985298E-2</v>
      </c>
      <c r="AS10" s="30">
        <v>0.19824064554670201</v>
      </c>
      <c r="AT10" s="30">
        <v>4.4007900722139399E-2</v>
      </c>
      <c r="AU10" s="30">
        <v>0.14767751011097</v>
      </c>
      <c r="AV10" s="30">
        <v>9.0169690291894394E-2</v>
      </c>
      <c r="AW10" s="38">
        <v>0</v>
      </c>
      <c r="CB10" s="70"/>
      <c r="CC10" s="71"/>
      <c r="CD10" s="75"/>
      <c r="CE10" s="38"/>
      <c r="CF10" s="30" t="e">
        <f t="shared" si="0"/>
        <v>#DIV/0!</v>
      </c>
    </row>
    <row r="11" spans="1:84" x14ac:dyDescent="0.25">
      <c r="A11" s="39" t="s">
        <v>180</v>
      </c>
      <c r="B11" s="40">
        <v>17.375288102415627</v>
      </c>
      <c r="C11" s="40">
        <v>2.1238216092381053</v>
      </c>
      <c r="D11" s="40">
        <v>3.2499600071603725</v>
      </c>
      <c r="E11" s="40">
        <v>15.460272023339551</v>
      </c>
      <c r="F11" s="40">
        <v>0.20129782415212577</v>
      </c>
      <c r="G11" s="40">
        <v>0.5739540562847385</v>
      </c>
      <c r="H11" s="40">
        <v>3.0341811119663751E-2</v>
      </c>
      <c r="I11" s="40">
        <v>3.3386790459741619E-2</v>
      </c>
      <c r="J11" s="40">
        <v>2.7781243930846609E-2</v>
      </c>
      <c r="K11" s="40">
        <v>0.1083974197174517</v>
      </c>
      <c r="L11" s="40">
        <v>0.22038227677119948</v>
      </c>
      <c r="M11" s="40">
        <v>5.8504226915384885E-2</v>
      </c>
      <c r="N11" s="40">
        <v>0.16378628145671639</v>
      </c>
      <c r="O11" s="40">
        <v>6.4889740291058109E-2</v>
      </c>
      <c r="P11" s="40">
        <v>0.23598265268824631</v>
      </c>
      <c r="Q11" s="40">
        <v>1.914558115231367E-2</v>
      </c>
      <c r="R11" s="40">
        <v>0.20905780124421314</v>
      </c>
      <c r="S11" s="40">
        <v>4.3194646855374962E-2</v>
      </c>
      <c r="T11" s="40">
        <v>0.46336189520700211</v>
      </c>
      <c r="U11" s="40">
        <v>4.2097155722526682E-2</v>
      </c>
      <c r="V11" s="40">
        <v>0.46268703978380304</v>
      </c>
      <c r="W11" s="40">
        <v>8.2940392434752472E-2</v>
      </c>
      <c r="X11" s="40">
        <v>4.0243077186273582E-2</v>
      </c>
      <c r="Z11" s="37" t="s">
        <v>181</v>
      </c>
      <c r="AA11" s="30">
        <v>108.711974498822</v>
      </c>
      <c r="AB11" s="30">
        <v>1.9518878508528501</v>
      </c>
      <c r="AC11" s="30">
        <v>9.3784410162845102</v>
      </c>
      <c r="AD11" s="30">
        <v>20.1523480351334</v>
      </c>
      <c r="AE11" s="30">
        <v>0.168023044979137</v>
      </c>
      <c r="AF11" s="30">
        <v>0.44424904994594</v>
      </c>
      <c r="AG11" s="30">
        <v>5.8578858516454203E-2</v>
      </c>
      <c r="AH11" s="30">
        <v>5.1641303796990903E-2</v>
      </c>
      <c r="AI11" s="30">
        <v>2.0160797510369401E-2</v>
      </c>
      <c r="AJ11" s="30">
        <v>0.25280384552716301</v>
      </c>
      <c r="AK11" s="30">
        <v>0.19829341844913401</v>
      </c>
      <c r="AL11" s="30">
        <v>0.12528949549437501</v>
      </c>
      <c r="AM11" s="30">
        <v>0.22395004680817401</v>
      </c>
      <c r="AN11" s="30">
        <v>0</v>
      </c>
      <c r="AO11" s="30">
        <v>0.23925286414228</v>
      </c>
      <c r="AP11" s="30">
        <v>0</v>
      </c>
      <c r="AQ11" s="30">
        <v>0.124884308199007</v>
      </c>
      <c r="AR11" s="30">
        <v>4.2063327624017398E-2</v>
      </c>
      <c r="AS11" s="30">
        <v>0.27654221443472299</v>
      </c>
      <c r="AT11" s="30">
        <v>0</v>
      </c>
      <c r="AU11" s="30">
        <v>0.14624530755401699</v>
      </c>
      <c r="AV11" s="30">
        <v>5.2576683754962099E-2</v>
      </c>
      <c r="AW11" s="38">
        <v>5.25784195452084E-2</v>
      </c>
      <c r="CB11" s="70"/>
      <c r="CC11" s="71"/>
      <c r="CD11" s="75"/>
      <c r="CE11" s="38"/>
      <c r="CF11" s="30" t="e">
        <f t="shared" si="0"/>
        <v>#DIV/0!</v>
      </c>
    </row>
    <row r="12" spans="1:84" x14ac:dyDescent="0.25">
      <c r="A12" s="39" t="s">
        <v>182</v>
      </c>
      <c r="B12" s="40">
        <v>6</v>
      </c>
      <c r="C12" s="40">
        <v>6</v>
      </c>
      <c r="D12" s="40">
        <v>6</v>
      </c>
      <c r="E12" s="40">
        <v>6</v>
      </c>
      <c r="F12" s="40">
        <v>6</v>
      </c>
      <c r="G12" s="40">
        <v>6</v>
      </c>
      <c r="H12" s="40">
        <v>6</v>
      </c>
      <c r="I12" s="40">
        <v>6</v>
      </c>
      <c r="J12" s="40">
        <v>6</v>
      </c>
      <c r="K12" s="40">
        <v>6</v>
      </c>
      <c r="L12" s="40">
        <v>6</v>
      </c>
      <c r="M12" s="40">
        <v>6</v>
      </c>
      <c r="N12" s="40">
        <v>6</v>
      </c>
      <c r="O12" s="40">
        <v>6</v>
      </c>
      <c r="P12" s="40">
        <v>6</v>
      </c>
      <c r="Q12" s="40">
        <v>6</v>
      </c>
      <c r="R12" s="40">
        <v>6</v>
      </c>
      <c r="S12" s="40">
        <v>6</v>
      </c>
      <c r="T12" s="40">
        <v>6</v>
      </c>
      <c r="U12" s="40">
        <v>6</v>
      </c>
      <c r="V12" s="40">
        <v>6</v>
      </c>
      <c r="W12" s="40">
        <v>6</v>
      </c>
      <c r="X12" s="40">
        <v>6</v>
      </c>
      <c r="Z12" s="37" t="s">
        <v>183</v>
      </c>
      <c r="AA12" s="30">
        <v>65.588917016338101</v>
      </c>
      <c r="AB12" s="30">
        <v>2.66412070425574</v>
      </c>
      <c r="AC12" s="30">
        <v>6.3321325143692704</v>
      </c>
      <c r="AD12" s="30">
        <v>16.054287659955801</v>
      </c>
      <c r="AE12" s="30">
        <v>0</v>
      </c>
      <c r="AF12" s="30">
        <v>0.36479997772234801</v>
      </c>
      <c r="AG12" s="30">
        <v>2.42807814882228E-2</v>
      </c>
      <c r="AH12" s="30">
        <v>3.3398125781510003E-2</v>
      </c>
      <c r="AI12" s="30">
        <v>2.58676821637428E-2</v>
      </c>
      <c r="AJ12" s="30">
        <v>0.31563137535146202</v>
      </c>
      <c r="AK12" s="30">
        <v>0.16278362880785899</v>
      </c>
      <c r="AL12" s="30">
        <v>3.8241434172926803E-2</v>
      </c>
      <c r="AM12" s="30">
        <v>0.13177989816907601</v>
      </c>
      <c r="AN12" s="30">
        <v>4.7012394014009598E-2</v>
      </c>
      <c r="AO12" s="30">
        <v>0</v>
      </c>
      <c r="AP12" s="30">
        <v>5.8024702286079997E-2</v>
      </c>
      <c r="AQ12" s="30">
        <v>7.2958436674957897E-2</v>
      </c>
      <c r="AR12" s="30">
        <v>4.8389149292163397E-2</v>
      </c>
      <c r="AS12" s="30">
        <v>0.37997396560101698</v>
      </c>
      <c r="AT12" s="30">
        <v>6.6762972363996101E-2</v>
      </c>
      <c r="AU12" s="30">
        <v>0.146135758015426</v>
      </c>
      <c r="AV12" s="30">
        <v>4.3206619301302901E-2</v>
      </c>
      <c r="AW12" s="38">
        <v>6.7415760048356602E-2</v>
      </c>
      <c r="CB12" s="70"/>
      <c r="CC12" s="71"/>
      <c r="CD12" s="75"/>
      <c r="CE12" s="38"/>
      <c r="CF12" s="30" t="e">
        <f t="shared" si="0"/>
        <v>#DIV/0!</v>
      </c>
    </row>
    <row r="13" spans="1:84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Z13" s="37" t="s">
        <v>184</v>
      </c>
      <c r="AA13" s="30">
        <v>61.863160609174699</v>
      </c>
      <c r="AB13" s="30">
        <v>2.5946785188181001</v>
      </c>
      <c r="AC13" s="30">
        <v>8.9944309477165998</v>
      </c>
      <c r="AD13" s="30">
        <v>27.425084985643998</v>
      </c>
      <c r="AE13" s="30">
        <v>0</v>
      </c>
      <c r="AF13" s="30">
        <v>0.65317059975431901</v>
      </c>
      <c r="AG13" s="30">
        <v>6.40097377290237E-2</v>
      </c>
      <c r="AH13" s="30">
        <v>7.6402440093174998E-2</v>
      </c>
      <c r="AI13" s="30">
        <v>0</v>
      </c>
      <c r="AJ13" s="30">
        <v>0.313975577390122</v>
      </c>
      <c r="AK13" s="30">
        <v>0.25281851268105099</v>
      </c>
      <c r="AL13" s="30">
        <v>0.10479912162980699</v>
      </c>
      <c r="AM13" s="30">
        <v>0.27790347879205701</v>
      </c>
      <c r="AN13" s="30">
        <v>6.0374186236927203E-2</v>
      </c>
      <c r="AO13" s="30">
        <v>0.183658418231574</v>
      </c>
      <c r="AP13" s="30">
        <v>0</v>
      </c>
      <c r="AQ13" s="30">
        <v>0</v>
      </c>
      <c r="AR13" s="30">
        <v>4.2896339964672903E-2</v>
      </c>
      <c r="AS13" s="30">
        <v>0.30758056849577198</v>
      </c>
      <c r="AT13" s="30">
        <v>0</v>
      </c>
      <c r="AU13" s="30">
        <v>0.31989401239856902</v>
      </c>
      <c r="AV13" s="30">
        <v>5.63499237487112E-2</v>
      </c>
      <c r="AW13" s="38">
        <v>5.5486899997740598E-2</v>
      </c>
      <c r="CB13" s="70"/>
      <c r="CC13" s="71"/>
      <c r="CD13" s="75"/>
      <c r="CE13" s="38"/>
      <c r="CF13" s="30" t="e">
        <f t="shared" si="0"/>
        <v>#DIV/0!</v>
      </c>
    </row>
    <row r="14" spans="1:84" x14ac:dyDescent="0.25">
      <c r="A14" s="39"/>
      <c r="Z14" s="37" t="s">
        <v>185</v>
      </c>
      <c r="AA14" s="30">
        <v>72.269560814739805</v>
      </c>
      <c r="AB14" s="30">
        <v>4.9321969736024904</v>
      </c>
      <c r="AC14" s="30">
        <v>13.190348134029</v>
      </c>
      <c r="AD14" s="30">
        <v>42.4082384333961</v>
      </c>
      <c r="AE14" s="30">
        <v>0</v>
      </c>
      <c r="AF14" s="30">
        <v>0</v>
      </c>
      <c r="AG14" s="30">
        <v>0</v>
      </c>
      <c r="AH14" s="30">
        <v>6.5868650480716301E-2</v>
      </c>
      <c r="AI14" s="30">
        <v>6.7990782598312399E-2</v>
      </c>
      <c r="AJ14" s="30">
        <v>0.70249461227352294</v>
      </c>
      <c r="AK14" s="30">
        <v>0.555795752116648</v>
      </c>
      <c r="AL14" s="30">
        <v>0.12669538052558901</v>
      </c>
      <c r="AM14" s="30">
        <v>0.267137659989716</v>
      </c>
      <c r="AN14" s="30">
        <v>0</v>
      </c>
      <c r="AO14" s="30">
        <v>0.47831445127762201</v>
      </c>
      <c r="AP14" s="30">
        <v>0</v>
      </c>
      <c r="AQ14" s="30">
        <v>0.36151144426609899</v>
      </c>
      <c r="AR14" s="30">
        <v>0</v>
      </c>
      <c r="AS14" s="30">
        <v>0.41151319637753803</v>
      </c>
      <c r="AT14" s="30">
        <v>0.12219307586490701</v>
      </c>
      <c r="AU14" s="30">
        <v>0.26902531588378997</v>
      </c>
      <c r="AV14" s="30">
        <v>0.21118064856087601</v>
      </c>
      <c r="AW14" s="38">
        <v>0</v>
      </c>
      <c r="CB14" s="70"/>
      <c r="CC14" s="71"/>
      <c r="CD14" s="75"/>
      <c r="CE14" s="38"/>
      <c r="CF14" s="30" t="e">
        <f t="shared" si="0"/>
        <v>#DIV/0!</v>
      </c>
    </row>
    <row r="15" spans="1:84" x14ac:dyDescent="0.25">
      <c r="A15" s="39"/>
      <c r="Z15" s="37" t="s">
        <v>186</v>
      </c>
      <c r="AA15" s="30">
        <v>49.7255883757121</v>
      </c>
      <c r="AB15" s="30">
        <v>3.06255355888791</v>
      </c>
      <c r="AC15" s="30">
        <v>7.1320451372884897</v>
      </c>
      <c r="AD15" s="30">
        <v>20.235766444208799</v>
      </c>
      <c r="AE15" s="30">
        <v>0</v>
      </c>
      <c r="AF15" s="30">
        <v>0.48543718201399699</v>
      </c>
      <c r="AG15" s="30">
        <v>4.6056872780805599E-2</v>
      </c>
      <c r="AH15" s="30">
        <v>5.1505994377793997E-2</v>
      </c>
      <c r="AI15" s="30">
        <v>2.26725660909908E-2</v>
      </c>
      <c r="AJ15" s="30">
        <v>0.230495478646708</v>
      </c>
      <c r="AK15" s="30">
        <v>0.29652707663505301</v>
      </c>
      <c r="AL15" s="30">
        <v>6.8479995925687903E-2</v>
      </c>
      <c r="AM15" s="30">
        <v>0.17117106380053301</v>
      </c>
      <c r="AN15" s="30">
        <v>3.6818713368294002E-2</v>
      </c>
      <c r="AO15" s="30">
        <v>0.11175485034612199</v>
      </c>
      <c r="AP15" s="30">
        <v>3.9815200936821303E-2</v>
      </c>
      <c r="AQ15" s="30">
        <v>0.11905699283032201</v>
      </c>
      <c r="AR15" s="30">
        <v>3.6601947423063198E-2</v>
      </c>
      <c r="AS15" s="30">
        <v>0.229628462146652</v>
      </c>
      <c r="AT15" s="30">
        <v>0</v>
      </c>
      <c r="AU15" s="30">
        <v>0.211668811974288</v>
      </c>
      <c r="AV15" s="30">
        <v>3.4276369960090203E-2</v>
      </c>
      <c r="AW15" s="38">
        <v>4.7463203376402897E-2</v>
      </c>
      <c r="CB15" s="70"/>
      <c r="CC15" s="71"/>
      <c r="CD15" s="75"/>
      <c r="CE15" s="38"/>
      <c r="CF15" s="30" t="e">
        <f t="shared" si="0"/>
        <v>#DIV/0!</v>
      </c>
    </row>
    <row r="16" spans="1:84" x14ac:dyDescent="0.25">
      <c r="A16" s="39"/>
      <c r="Z16" s="41" t="s">
        <v>178</v>
      </c>
      <c r="AA16" s="42">
        <f>AVERAGE(AA4:AA15)</f>
        <v>109.79475814649329</v>
      </c>
      <c r="AB16" s="42">
        <f t="shared" ref="AB16:AW16" si="1">AVERAGE(AB4:AB15)</f>
        <v>5.420364111500235</v>
      </c>
      <c r="AC16" s="42">
        <f t="shared" si="1"/>
        <v>15.033741364065669</v>
      </c>
      <c r="AD16" s="42">
        <f t="shared" si="1"/>
        <v>76.950874492841606</v>
      </c>
      <c r="AE16" s="42">
        <f t="shared" si="1"/>
        <v>0.24971565923406411</v>
      </c>
      <c r="AF16" s="42">
        <f t="shared" si="1"/>
        <v>0.73906211026005286</v>
      </c>
      <c r="AG16" s="42">
        <f t="shared" si="1"/>
        <v>6.6705061628854131E-2</v>
      </c>
      <c r="AH16" s="42">
        <f t="shared" si="1"/>
        <v>8.6575444752411926E-2</v>
      </c>
      <c r="AI16" s="42">
        <f t="shared" si="1"/>
        <v>5.1981115360318346E-2</v>
      </c>
      <c r="AJ16" s="42">
        <f t="shared" si="1"/>
        <v>0.59501163358097497</v>
      </c>
      <c r="AK16" s="42">
        <f t="shared" si="1"/>
        <v>0.47602135588838812</v>
      </c>
      <c r="AL16" s="42">
        <f t="shared" si="1"/>
        <v>0.12314408541355727</v>
      </c>
      <c r="AM16" s="42">
        <f t="shared" si="1"/>
        <v>0.34040842349374206</v>
      </c>
      <c r="AN16" s="42">
        <f t="shared" si="1"/>
        <v>5.6176164383457149E-2</v>
      </c>
      <c r="AO16" s="42">
        <f t="shared" si="1"/>
        <v>0.31795686047196486</v>
      </c>
      <c r="AP16" s="42">
        <f t="shared" si="1"/>
        <v>7.2120473654951875E-2</v>
      </c>
      <c r="AQ16" s="42">
        <f t="shared" si="1"/>
        <v>0.2314350888498847</v>
      </c>
      <c r="AR16" s="42">
        <f t="shared" si="1"/>
        <v>9.113173255408602E-2</v>
      </c>
      <c r="AS16" s="42">
        <f t="shared" si="1"/>
        <v>0.45879427042401949</v>
      </c>
      <c r="AT16" s="42">
        <f t="shared" si="1"/>
        <v>8.8593672177939634E-2</v>
      </c>
      <c r="AU16" s="42">
        <f t="shared" si="1"/>
        <v>0.33936322010850956</v>
      </c>
      <c r="AV16" s="42">
        <f t="shared" si="1"/>
        <v>0.11059011183777008</v>
      </c>
      <c r="AW16" s="43">
        <f t="shared" si="1"/>
        <v>9.9817328916851397E-2</v>
      </c>
      <c r="CB16" s="70"/>
      <c r="CC16" s="71"/>
      <c r="CD16" s="75"/>
      <c r="CE16" s="38"/>
      <c r="CF16" s="30" t="e">
        <f t="shared" si="0"/>
        <v>#DIV/0!</v>
      </c>
    </row>
    <row r="17" spans="1:84" x14ac:dyDescent="0.25">
      <c r="CB17" s="70"/>
      <c r="CC17" s="71"/>
      <c r="CD17" s="75"/>
      <c r="CE17" s="38"/>
      <c r="CF17" s="30" t="e">
        <f t="shared" si="0"/>
        <v>#DIV/0!</v>
      </c>
    </row>
    <row r="18" spans="1:84" x14ac:dyDescent="0.25">
      <c r="A18" s="30" t="s">
        <v>187</v>
      </c>
      <c r="B18" s="30">
        <v>112.926530528387</v>
      </c>
      <c r="C18" s="30">
        <v>4.6766263319693904</v>
      </c>
      <c r="D18" s="30">
        <v>19.231838383506801</v>
      </c>
      <c r="E18" s="30">
        <v>104.016584317002</v>
      </c>
      <c r="F18" s="30">
        <v>0.192566454918219</v>
      </c>
      <c r="G18" s="30">
        <v>1.07744764606029</v>
      </c>
      <c r="H18" s="30">
        <v>0.119778533799948</v>
      </c>
      <c r="I18" s="30">
        <v>0.125335589788096</v>
      </c>
      <c r="J18" s="30">
        <v>8.0828396054419396E-2</v>
      </c>
      <c r="K18" s="30">
        <v>0.59738313588259495</v>
      </c>
      <c r="L18" s="30">
        <v>0.55271254345562004</v>
      </c>
      <c r="M18" s="30">
        <v>0.16905481746052001</v>
      </c>
      <c r="N18" s="30">
        <v>0.36729828846368801</v>
      </c>
      <c r="O18" s="30">
        <v>0.143059606349766</v>
      </c>
      <c r="P18" s="30">
        <v>0.57209357549538897</v>
      </c>
      <c r="Q18" s="30">
        <v>7.1350831514616297E-2</v>
      </c>
      <c r="R18" s="30">
        <v>0.42399911997387801</v>
      </c>
      <c r="S18" s="30">
        <v>0.119526203265428</v>
      </c>
      <c r="T18" s="30">
        <v>0.45131293100215503</v>
      </c>
      <c r="U18" s="30">
        <v>7.3341274686746297E-2</v>
      </c>
      <c r="V18" s="30">
        <v>0</v>
      </c>
      <c r="W18" s="30">
        <v>0.20233082734993499</v>
      </c>
      <c r="X18" s="30">
        <v>8.1888507610820394E-2</v>
      </c>
      <c r="CB18" s="70"/>
      <c r="CC18" s="71"/>
      <c r="CD18" s="75"/>
      <c r="CE18" s="38"/>
      <c r="CF18" s="30" t="e">
        <f t="shared" si="0"/>
        <v>#DIV/0!</v>
      </c>
    </row>
    <row r="19" spans="1:84" x14ac:dyDescent="0.25">
      <c r="A19" s="30" t="s">
        <v>188</v>
      </c>
      <c r="B19" s="30">
        <v>152.67580447349499</v>
      </c>
      <c r="C19" s="30">
        <v>7.5807563625657401</v>
      </c>
      <c r="D19" s="30">
        <v>19.031811028687098</v>
      </c>
      <c r="E19" s="30">
        <v>135.44171391907301</v>
      </c>
      <c r="F19" s="30">
        <v>0.41518593593139702</v>
      </c>
      <c r="G19" s="30">
        <v>1.0890379833068</v>
      </c>
      <c r="H19" s="30">
        <v>0</v>
      </c>
      <c r="I19" s="30">
        <v>0.12552231491575599</v>
      </c>
      <c r="J19" s="30">
        <v>9.6246072778542899E-2</v>
      </c>
      <c r="K19" s="30">
        <v>1.0114455687755901</v>
      </c>
      <c r="L19" s="30">
        <v>0.60472123845464898</v>
      </c>
      <c r="M19" s="30">
        <v>0.20874061896858201</v>
      </c>
      <c r="N19" s="30">
        <v>0.47969151005562999</v>
      </c>
      <c r="O19" s="30">
        <v>0.102529990832605</v>
      </c>
      <c r="P19" s="30">
        <v>0.453216214428734</v>
      </c>
      <c r="Q19" s="30">
        <v>0.192645337736746</v>
      </c>
      <c r="R19" s="30">
        <v>0.48407772170869101</v>
      </c>
      <c r="S19" s="30">
        <v>0.15645441214550801</v>
      </c>
      <c r="T19" s="30">
        <v>0.51539578546881004</v>
      </c>
      <c r="U19" s="30">
        <v>0.117263240463475</v>
      </c>
      <c r="V19" s="30">
        <v>0.79486581160001202</v>
      </c>
      <c r="W19" s="30">
        <v>0.13513028040931199</v>
      </c>
      <c r="X19" s="30">
        <v>0.25905772790050402</v>
      </c>
      <c r="CB19" s="70"/>
      <c r="CC19" s="71"/>
      <c r="CD19" s="75"/>
      <c r="CE19" s="38"/>
      <c r="CF19" s="30" t="e">
        <f t="shared" si="0"/>
        <v>#DIV/0!</v>
      </c>
    </row>
    <row r="20" spans="1:84" ht="56.25" customHeight="1" x14ac:dyDescent="0.25">
      <c r="A20" s="30" t="s">
        <v>189</v>
      </c>
      <c r="B20" s="30">
        <v>161.966349793592</v>
      </c>
      <c r="C20" s="30">
        <v>8.7100985907239803</v>
      </c>
      <c r="D20" s="30">
        <v>17.782164413167699</v>
      </c>
      <c r="E20" s="30">
        <v>115.61478017781501</v>
      </c>
      <c r="F20" s="30">
        <v>0.49421556502873598</v>
      </c>
      <c r="G20" s="30">
        <v>2.0962539286151101</v>
      </c>
      <c r="H20" s="30">
        <v>0.111350320844333</v>
      </c>
      <c r="I20" s="30">
        <v>5.6464208565546098E-2</v>
      </c>
      <c r="J20" s="30">
        <v>6.7564713488792394E-2</v>
      </c>
      <c r="K20" s="30">
        <v>0.96818975371351501</v>
      </c>
      <c r="L20" s="30">
        <v>0.59296296435592299</v>
      </c>
      <c r="M20" s="30">
        <v>0.33242392143635502</v>
      </c>
      <c r="N20" s="30">
        <v>0.72794758757119504</v>
      </c>
      <c r="O20" s="30">
        <v>0.17159267790181201</v>
      </c>
      <c r="P20" s="30">
        <v>0.44370302425736002</v>
      </c>
      <c r="Q20" s="30">
        <v>0</v>
      </c>
      <c r="R20" s="30">
        <v>0.33758027355995401</v>
      </c>
      <c r="S20" s="30">
        <v>0.109096169231401</v>
      </c>
      <c r="T20" s="30">
        <v>0.70941086685839105</v>
      </c>
      <c r="U20" s="30">
        <v>0</v>
      </c>
      <c r="V20" s="30">
        <v>0.66570974397073102</v>
      </c>
      <c r="W20" s="30">
        <v>0.13238427709644801</v>
      </c>
      <c r="X20" s="30">
        <v>0</v>
      </c>
      <c r="Z20" s="32" t="s">
        <v>190</v>
      </c>
      <c r="AA20" s="33" t="s">
        <v>26</v>
      </c>
      <c r="AB20" s="33" t="s">
        <v>29</v>
      </c>
      <c r="AC20" s="33" t="s">
        <v>32</v>
      </c>
      <c r="AD20" s="33" t="s">
        <v>35</v>
      </c>
      <c r="AE20" s="33" t="s">
        <v>38</v>
      </c>
      <c r="AF20" s="33" t="s">
        <v>41</v>
      </c>
      <c r="AG20" s="33" t="s">
        <v>44</v>
      </c>
      <c r="AH20" s="33" t="s">
        <v>47</v>
      </c>
      <c r="AI20" s="33" t="s">
        <v>50</v>
      </c>
      <c r="AJ20" s="33" t="s">
        <v>53</v>
      </c>
      <c r="AK20" s="33" t="s">
        <v>56</v>
      </c>
      <c r="AL20" s="33" t="s">
        <v>59</v>
      </c>
      <c r="AM20" s="33" t="s">
        <v>62</v>
      </c>
      <c r="AN20" s="33" t="s">
        <v>65</v>
      </c>
      <c r="AO20" s="33" t="s">
        <v>68</v>
      </c>
      <c r="AP20" s="33" t="s">
        <v>71</v>
      </c>
      <c r="AQ20" s="33" t="s">
        <v>74</v>
      </c>
      <c r="AR20" s="33" t="s">
        <v>77</v>
      </c>
      <c r="AS20" s="33" t="s">
        <v>80</v>
      </c>
      <c r="AT20" s="33" t="s">
        <v>83</v>
      </c>
      <c r="AU20" s="33" t="s">
        <v>86</v>
      </c>
      <c r="AV20" s="33" t="s">
        <v>89</v>
      </c>
      <c r="AW20" s="34" t="s">
        <v>92</v>
      </c>
      <c r="CB20" s="70"/>
      <c r="CC20" s="71"/>
      <c r="CD20" s="75"/>
      <c r="CE20" s="38"/>
      <c r="CF20" s="30" t="e">
        <f t="shared" si="0"/>
        <v>#DIV/0!</v>
      </c>
    </row>
    <row r="21" spans="1:84" ht="13.5" customHeight="1" x14ac:dyDescent="0.25">
      <c r="Z21" s="35" t="s">
        <v>171</v>
      </c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6"/>
      <c r="CB21" s="70"/>
      <c r="CC21" s="71"/>
      <c r="CD21" s="75"/>
      <c r="CE21" s="38"/>
      <c r="CF21" s="30" t="e">
        <f t="shared" si="0"/>
        <v>#DIV/0!</v>
      </c>
    </row>
    <row r="22" spans="1:84" x14ac:dyDescent="0.25">
      <c r="A22" s="30" t="s">
        <v>191</v>
      </c>
      <c r="B22" s="30">
        <v>140.890284053724</v>
      </c>
      <c r="C22" s="30">
        <v>5.9432007615004796</v>
      </c>
      <c r="D22" s="30">
        <v>17.651926706457701</v>
      </c>
      <c r="E22" s="30">
        <v>116.122575063735</v>
      </c>
      <c r="F22" s="30">
        <v>0.27187239538894398</v>
      </c>
      <c r="G22" s="30">
        <v>1.41623439651074</v>
      </c>
      <c r="H22" s="30">
        <v>0.117474627393687</v>
      </c>
      <c r="I22" s="30">
        <v>0.11119022110378</v>
      </c>
      <c r="J22" s="30">
        <v>5.5223327596126401E-2</v>
      </c>
      <c r="K22" s="30">
        <v>0.81527376100042204</v>
      </c>
      <c r="L22" s="30">
        <v>0.59978256198825797</v>
      </c>
      <c r="M22" s="30">
        <v>0.16216574034533399</v>
      </c>
      <c r="N22" s="30">
        <v>0.441814181312151</v>
      </c>
      <c r="O22" s="30">
        <v>9.4467804956909804E-2</v>
      </c>
      <c r="P22" s="30">
        <v>0.592545777244184</v>
      </c>
      <c r="Q22" s="30">
        <v>0.162326561628655</v>
      </c>
      <c r="R22" s="30">
        <v>0.22557546450336199</v>
      </c>
      <c r="S22" s="30">
        <v>0.12529367593770899</v>
      </c>
      <c r="T22" s="30">
        <v>0.82131101686789199</v>
      </c>
      <c r="U22" s="30">
        <v>0.131917486054941</v>
      </c>
      <c r="V22" s="30">
        <v>0.366813366123457</v>
      </c>
      <c r="W22" s="30">
        <v>0.15204753661268799</v>
      </c>
      <c r="X22" s="30">
        <v>0.119360146490611</v>
      </c>
      <c r="Z22" s="37" t="s">
        <v>192</v>
      </c>
      <c r="AA22" s="30">
        <v>135.64222140760299</v>
      </c>
      <c r="AB22" s="30">
        <v>9.13865889790595</v>
      </c>
      <c r="AC22" s="30">
        <v>25.027393779531099</v>
      </c>
      <c r="AD22" s="30">
        <v>101.54774094052</v>
      </c>
      <c r="AE22" s="30">
        <v>0.41232386874396598</v>
      </c>
      <c r="AF22" s="30">
        <v>0</v>
      </c>
      <c r="AG22" s="30">
        <v>0.1104795829906</v>
      </c>
      <c r="AH22" s="30">
        <v>9.5731614505761398E-2</v>
      </c>
      <c r="AI22" s="30">
        <v>8.02082330994488E-2</v>
      </c>
      <c r="AJ22" s="30">
        <v>0.88229741020246899</v>
      </c>
      <c r="AK22" s="30">
        <v>0.55477180886882305</v>
      </c>
      <c r="AL22" s="30">
        <v>0.12949649745358299</v>
      </c>
      <c r="AM22" s="30">
        <v>0.45653169368306601</v>
      </c>
      <c r="AN22" s="30">
        <v>0</v>
      </c>
      <c r="AO22" s="30">
        <v>0.618904635722758</v>
      </c>
      <c r="AP22" s="30">
        <v>0.108568997523018</v>
      </c>
      <c r="AQ22" s="30">
        <v>0.55723336415128299</v>
      </c>
      <c r="AR22" s="30">
        <v>0</v>
      </c>
      <c r="AS22" s="30">
        <v>0.83227179363125603</v>
      </c>
      <c r="AT22" s="30">
        <v>0</v>
      </c>
      <c r="AU22" s="30">
        <v>0.371329066725261</v>
      </c>
      <c r="AV22" s="30">
        <v>0.21884716811846899</v>
      </c>
      <c r="AW22" s="38">
        <v>0.30182797381325499</v>
      </c>
      <c r="CB22" s="70"/>
      <c r="CC22" s="71"/>
      <c r="CD22" s="75"/>
      <c r="CE22" s="38"/>
      <c r="CF22" s="30" t="e">
        <f t="shared" si="0"/>
        <v>#DIV/0!</v>
      </c>
    </row>
    <row r="23" spans="1:84" x14ac:dyDescent="0.25">
      <c r="A23" s="39" t="s">
        <v>178</v>
      </c>
      <c r="B23" s="40">
        <v>143.333182656329</v>
      </c>
      <c r="C23" s="40">
        <v>6.8339994115826856</v>
      </c>
      <c r="D23" s="40">
        <v>20.201123051588834</v>
      </c>
      <c r="E23" s="40">
        <v>115.87709406863449</v>
      </c>
      <c r="F23" s="40">
        <v>0.38040952813623696</v>
      </c>
      <c r="G23" s="40">
        <v>1.1035444423635894</v>
      </c>
      <c r="H23" s="40">
        <v>8.9580117816211072E-2</v>
      </c>
      <c r="I23" s="40">
        <v>0.10916498959292507</v>
      </c>
      <c r="J23" s="40">
        <v>8.057750546495232E-2</v>
      </c>
      <c r="K23" s="40">
        <v>0.8618570202648721</v>
      </c>
      <c r="L23" s="40">
        <v>0.61409666821475273</v>
      </c>
      <c r="M23" s="40">
        <v>0.20900095292650367</v>
      </c>
      <c r="N23" s="40">
        <v>0.46587008013388514</v>
      </c>
      <c r="O23" s="40">
        <v>0.10820153783963814</v>
      </c>
      <c r="P23" s="40">
        <v>0.51944333430950285</v>
      </c>
      <c r="Q23" s="40">
        <v>0.10706940944101771</v>
      </c>
      <c r="R23" s="40">
        <v>0.43008280666293935</v>
      </c>
      <c r="S23" s="40">
        <v>8.5061743430007664E-2</v>
      </c>
      <c r="T23" s="40">
        <v>0.66792101261341752</v>
      </c>
      <c r="U23" s="40">
        <v>7.2168226104635899E-2</v>
      </c>
      <c r="V23" s="40">
        <v>0.486657141703354</v>
      </c>
      <c r="W23" s="40">
        <v>0.16126837572535832</v>
      </c>
      <c r="X23" s="40">
        <v>0.16216686017851173</v>
      </c>
      <c r="Z23" s="37" t="s">
        <v>193</v>
      </c>
      <c r="AA23" s="30">
        <v>155.897905681173</v>
      </c>
      <c r="AB23" s="30">
        <v>4.9546555248305797</v>
      </c>
      <c r="AC23" s="30">
        <v>22.481603998182599</v>
      </c>
      <c r="AD23" s="30">
        <v>122.519169993662</v>
      </c>
      <c r="AE23" s="30">
        <v>0.49629294880615998</v>
      </c>
      <c r="AF23" s="30">
        <v>0.94229269968859697</v>
      </c>
      <c r="AG23" s="30">
        <v>7.8397641868698506E-2</v>
      </c>
      <c r="AH23" s="30">
        <v>0.14074598867861099</v>
      </c>
      <c r="AI23" s="30">
        <v>0.103394289772384</v>
      </c>
      <c r="AJ23" s="30">
        <v>0.89655249201464104</v>
      </c>
      <c r="AK23" s="30">
        <v>0.779628892165243</v>
      </c>
      <c r="AL23" s="30">
        <v>0.252124121894648</v>
      </c>
      <c r="AM23" s="30">
        <v>0.32193721971758099</v>
      </c>
      <c r="AN23" s="30">
        <v>0.13755914699673599</v>
      </c>
      <c r="AO23" s="30">
        <v>0.43619677870859203</v>
      </c>
      <c r="AP23" s="30">
        <v>0.10752472824307099</v>
      </c>
      <c r="AQ23" s="30">
        <v>0.55203089608046796</v>
      </c>
      <c r="AR23" s="30">
        <v>0</v>
      </c>
      <c r="AS23" s="30">
        <v>0.67782368185200104</v>
      </c>
      <c r="AT23" s="30">
        <v>0.11048735542265301</v>
      </c>
      <c r="AU23" s="30">
        <v>0.72122486180066303</v>
      </c>
      <c r="AV23" s="30">
        <v>0.126870164765298</v>
      </c>
      <c r="AW23" s="38">
        <v>0.21086680525588</v>
      </c>
      <c r="CB23" s="70"/>
      <c r="CC23" s="71"/>
      <c r="CD23" s="75"/>
      <c r="CE23" s="38"/>
      <c r="CF23" s="30" t="e">
        <f t="shared" si="0"/>
        <v>#DIV/0!</v>
      </c>
    </row>
    <row r="24" spans="1:84" x14ac:dyDescent="0.25">
      <c r="A24" s="39" t="s">
        <v>180</v>
      </c>
      <c r="B24" s="40">
        <v>17.787832340206471</v>
      </c>
      <c r="C24" s="40">
        <v>1.9166931786812889</v>
      </c>
      <c r="D24" s="40">
        <v>2.9376878242002822</v>
      </c>
      <c r="E24" s="40">
        <v>12.434006953681902</v>
      </c>
      <c r="F24" s="40">
        <v>0.12302360280522906</v>
      </c>
      <c r="G24" s="40">
        <v>0.68234171387029452</v>
      </c>
      <c r="H24" s="40">
        <v>4.6369003985936165E-2</v>
      </c>
      <c r="I24" s="40">
        <v>2.9961105972376379E-2</v>
      </c>
      <c r="J24" s="40">
        <v>1.7767813857529326E-2</v>
      </c>
      <c r="K24" s="40">
        <v>0.14657517178082521</v>
      </c>
      <c r="L24" s="40">
        <v>8.4175759733900374E-2</v>
      </c>
      <c r="M24" s="40">
        <v>7.3760550360804922E-2</v>
      </c>
      <c r="N24" s="40">
        <v>0.14140340164221896</v>
      </c>
      <c r="O24" s="40">
        <v>6.0039562705385525E-2</v>
      </c>
      <c r="P24" s="40">
        <v>8.3739095448518916E-2</v>
      </c>
      <c r="Q24" s="40">
        <v>6.7998123059865745E-2</v>
      </c>
      <c r="R24" s="40">
        <v>0.12990075789182604</v>
      </c>
      <c r="S24" s="40">
        <v>6.7752453159542939E-2</v>
      </c>
      <c r="T24" s="40">
        <v>0.15655168438857786</v>
      </c>
      <c r="U24" s="40">
        <v>5.9143506520123811E-2</v>
      </c>
      <c r="V24" s="40">
        <v>0.29885538405192308</v>
      </c>
      <c r="W24" s="40">
        <v>3.9464399750710845E-2</v>
      </c>
      <c r="X24" s="40">
        <v>0.11475179364877346</v>
      </c>
      <c r="Z24" s="37" t="s">
        <v>187</v>
      </c>
      <c r="AA24" s="30">
        <v>112.926530528387</v>
      </c>
      <c r="AB24" s="30">
        <v>4.6766263319693904</v>
      </c>
      <c r="AC24" s="30">
        <v>19.231838383506801</v>
      </c>
      <c r="AD24" s="30">
        <v>104.016584317002</v>
      </c>
      <c r="AE24" s="30">
        <v>0.192566454918219</v>
      </c>
      <c r="AF24" s="30">
        <v>1.07744764606029</v>
      </c>
      <c r="AG24" s="30">
        <v>0.119778533799948</v>
      </c>
      <c r="AH24" s="30">
        <v>0.125335589788096</v>
      </c>
      <c r="AI24" s="30">
        <v>8.0828396054419396E-2</v>
      </c>
      <c r="AJ24" s="30">
        <v>0.59738313588259495</v>
      </c>
      <c r="AK24" s="30">
        <v>0.55271254345562004</v>
      </c>
      <c r="AL24" s="30">
        <v>0.16905481746052001</v>
      </c>
      <c r="AM24" s="30">
        <v>0.36729828846368801</v>
      </c>
      <c r="AN24" s="30">
        <v>0.143059606349766</v>
      </c>
      <c r="AO24" s="30">
        <v>0.57209357549538897</v>
      </c>
      <c r="AP24" s="30">
        <v>7.1350831514616297E-2</v>
      </c>
      <c r="AQ24" s="30">
        <v>0.42399911997387801</v>
      </c>
      <c r="AR24" s="30">
        <v>0.119526203265428</v>
      </c>
      <c r="AS24" s="30">
        <v>0.45131293100215503</v>
      </c>
      <c r="AT24" s="30">
        <v>7.3341274686746297E-2</v>
      </c>
      <c r="AU24" s="30">
        <v>0</v>
      </c>
      <c r="AV24" s="30">
        <v>0.20233082734993499</v>
      </c>
      <c r="AW24" s="38">
        <v>8.1888507610820394E-2</v>
      </c>
      <c r="CB24" s="70"/>
      <c r="CC24" s="71"/>
      <c r="CD24" s="75"/>
      <c r="CE24" s="38"/>
      <c r="CF24" s="30" t="e">
        <f t="shared" si="0"/>
        <v>#DIV/0!</v>
      </c>
    </row>
    <row r="25" spans="1:84" x14ac:dyDescent="0.25">
      <c r="A25" s="39" t="s">
        <v>182</v>
      </c>
      <c r="B25" s="40">
        <v>6</v>
      </c>
      <c r="C25" s="40">
        <v>6</v>
      </c>
      <c r="D25" s="40">
        <v>6</v>
      </c>
      <c r="E25" s="40">
        <v>6</v>
      </c>
      <c r="F25" s="40">
        <v>6</v>
      </c>
      <c r="G25" s="40">
        <v>6</v>
      </c>
      <c r="H25" s="40">
        <v>6</v>
      </c>
      <c r="I25" s="40">
        <v>6</v>
      </c>
      <c r="J25" s="40">
        <v>6</v>
      </c>
      <c r="K25" s="40">
        <v>6</v>
      </c>
      <c r="L25" s="40">
        <v>6</v>
      </c>
      <c r="M25" s="40">
        <v>6</v>
      </c>
      <c r="N25" s="40">
        <v>6</v>
      </c>
      <c r="O25" s="40">
        <v>6</v>
      </c>
      <c r="P25" s="40">
        <v>6</v>
      </c>
      <c r="Q25" s="40">
        <v>6</v>
      </c>
      <c r="R25" s="40">
        <v>6</v>
      </c>
      <c r="S25" s="40">
        <v>6</v>
      </c>
      <c r="T25" s="40">
        <v>6</v>
      </c>
      <c r="U25" s="40">
        <v>6</v>
      </c>
      <c r="V25" s="40">
        <v>6</v>
      </c>
      <c r="W25" s="40">
        <v>6</v>
      </c>
      <c r="X25" s="40">
        <v>6</v>
      </c>
      <c r="Z25" s="37" t="s">
        <v>188</v>
      </c>
      <c r="AA25" s="30">
        <v>152.67580447349499</v>
      </c>
      <c r="AB25" s="30">
        <v>7.5807563625657401</v>
      </c>
      <c r="AC25" s="30">
        <v>19.031811028687098</v>
      </c>
      <c r="AD25" s="30">
        <v>135.44171391907301</v>
      </c>
      <c r="AE25" s="30">
        <v>0.41518593593139702</v>
      </c>
      <c r="AF25" s="30">
        <v>1.0890379833068</v>
      </c>
      <c r="AG25" s="30">
        <v>0</v>
      </c>
      <c r="AH25" s="30">
        <v>0.12552231491575599</v>
      </c>
      <c r="AI25" s="30">
        <v>9.6246072778542899E-2</v>
      </c>
      <c r="AJ25" s="30">
        <v>1.0114455687755901</v>
      </c>
      <c r="AK25" s="30">
        <v>0.60472123845464898</v>
      </c>
      <c r="AL25" s="30">
        <v>0.20874061896858201</v>
      </c>
      <c r="AM25" s="30">
        <v>0.47969151005562999</v>
      </c>
      <c r="AN25" s="30">
        <v>0.102529990832605</v>
      </c>
      <c r="AO25" s="30">
        <v>0.453216214428734</v>
      </c>
      <c r="AP25" s="30">
        <v>0.192645337736746</v>
      </c>
      <c r="AQ25" s="30">
        <v>0.48407772170869101</v>
      </c>
      <c r="AR25" s="30">
        <v>0.15645441214550801</v>
      </c>
      <c r="AS25" s="30">
        <v>0.51539578546881004</v>
      </c>
      <c r="AT25" s="30">
        <v>0.117263240463475</v>
      </c>
      <c r="AU25" s="30">
        <v>0.79486581160001202</v>
      </c>
      <c r="AV25" s="30">
        <v>0.13513028040931199</v>
      </c>
      <c r="AW25" s="38">
        <v>0.25905772790050402</v>
      </c>
      <c r="CB25" s="70"/>
      <c r="CC25" s="71"/>
      <c r="CD25" s="75"/>
      <c r="CE25" s="38"/>
      <c r="CF25" s="30" t="e">
        <f t="shared" si="0"/>
        <v>#DIV/0!</v>
      </c>
    </row>
    <row r="26" spans="1:84" x14ac:dyDescent="0.25">
      <c r="A26" s="39"/>
      <c r="Z26" s="37" t="s">
        <v>189</v>
      </c>
      <c r="AA26" s="30">
        <v>161.966349793592</v>
      </c>
      <c r="AB26" s="30">
        <v>8.7100985907239803</v>
      </c>
      <c r="AC26" s="30">
        <v>17.782164413167699</v>
      </c>
      <c r="AD26" s="30">
        <v>115.61478017781501</v>
      </c>
      <c r="AE26" s="30">
        <v>0.49421556502873598</v>
      </c>
      <c r="AF26" s="30">
        <v>2.0962539286151101</v>
      </c>
      <c r="AG26" s="30">
        <v>0.111350320844333</v>
      </c>
      <c r="AH26" s="30">
        <v>5.6464208565546098E-2</v>
      </c>
      <c r="AI26" s="30">
        <v>6.7564713488792394E-2</v>
      </c>
      <c r="AJ26" s="30">
        <v>0.96818975371351501</v>
      </c>
      <c r="AK26" s="30">
        <v>0.59296296435592299</v>
      </c>
      <c r="AL26" s="30">
        <v>0.33242392143635502</v>
      </c>
      <c r="AM26" s="30">
        <v>0.72794758757119504</v>
      </c>
      <c r="AN26" s="30">
        <v>0.17159267790181201</v>
      </c>
      <c r="AO26" s="30">
        <v>0.44370302425736002</v>
      </c>
      <c r="AP26" s="30">
        <v>0</v>
      </c>
      <c r="AQ26" s="30">
        <v>0.33758027355995401</v>
      </c>
      <c r="AR26" s="30">
        <v>0.109096169231401</v>
      </c>
      <c r="AS26" s="30">
        <v>0.70941086685839105</v>
      </c>
      <c r="AT26" s="30">
        <v>0</v>
      </c>
      <c r="AU26" s="30">
        <v>0.66570974397073102</v>
      </c>
      <c r="AV26" s="30">
        <v>0.13238427709644801</v>
      </c>
      <c r="AW26" s="38">
        <v>0</v>
      </c>
      <c r="CB26" s="72"/>
      <c r="CC26" s="73"/>
      <c r="CD26" s="76"/>
      <c r="CE26" s="77"/>
      <c r="CF26" s="30" t="e">
        <f t="shared" si="0"/>
        <v>#DIV/0!</v>
      </c>
    </row>
    <row r="27" spans="1:84" x14ac:dyDescent="0.25">
      <c r="Z27" s="37" t="s">
        <v>191</v>
      </c>
      <c r="AA27" s="30">
        <v>140.890284053724</v>
      </c>
      <c r="AB27" s="30">
        <v>5.9432007615004796</v>
      </c>
      <c r="AC27" s="30">
        <v>17.651926706457701</v>
      </c>
      <c r="AD27" s="30">
        <v>116.122575063735</v>
      </c>
      <c r="AE27" s="30">
        <v>0.27187239538894398</v>
      </c>
      <c r="AF27" s="30">
        <v>1.41623439651074</v>
      </c>
      <c r="AG27" s="30">
        <v>0.117474627393687</v>
      </c>
      <c r="AH27" s="30">
        <v>0.11119022110378</v>
      </c>
      <c r="AI27" s="30">
        <v>5.5223327596126401E-2</v>
      </c>
      <c r="AJ27" s="30">
        <v>0.81527376100042204</v>
      </c>
      <c r="AK27" s="30">
        <v>0.59978256198825797</v>
      </c>
      <c r="AL27" s="30">
        <v>0.16216574034533399</v>
      </c>
      <c r="AM27" s="30">
        <v>0.441814181312151</v>
      </c>
      <c r="AN27" s="30">
        <v>9.4467804956909804E-2</v>
      </c>
      <c r="AO27" s="30">
        <v>0.592545777244184</v>
      </c>
      <c r="AP27" s="30">
        <v>0.162326561628655</v>
      </c>
      <c r="AQ27" s="30">
        <v>0.22557546450336199</v>
      </c>
      <c r="AR27" s="30">
        <v>0.12529367593770899</v>
      </c>
      <c r="AS27" s="30">
        <v>0.82131101686789199</v>
      </c>
      <c r="AT27" s="30">
        <v>0.131917486054941</v>
      </c>
      <c r="AU27" s="30">
        <v>0.366813366123457</v>
      </c>
      <c r="AV27" s="30">
        <v>0.15204753661268799</v>
      </c>
      <c r="AW27" s="38">
        <v>0.119360146490611</v>
      </c>
    </row>
    <row r="28" spans="1:84" x14ac:dyDescent="0.25">
      <c r="A28" s="44" t="s">
        <v>194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Z28" s="37" t="s">
        <v>195</v>
      </c>
      <c r="AA28" s="30">
        <v>103.77916881671599</v>
      </c>
      <c r="AB28" s="30">
        <v>2.5123669341577499</v>
      </c>
      <c r="AC28" s="30">
        <v>9.0115980478098692</v>
      </c>
      <c r="AD28" s="30">
        <v>18.489489093923201</v>
      </c>
      <c r="AE28" s="30">
        <v>0</v>
      </c>
      <c r="AF28" s="30">
        <v>0</v>
      </c>
      <c r="AG28" s="30">
        <v>5.2747855713362497E-2</v>
      </c>
      <c r="AH28" s="30">
        <v>3.3671602667931698E-2</v>
      </c>
      <c r="AI28" s="30">
        <v>3.9442510563470402E-2</v>
      </c>
      <c r="AJ28" s="30">
        <v>0.36843219368148999</v>
      </c>
      <c r="AK28" s="30">
        <v>0.142315309157826</v>
      </c>
      <c r="AL28" s="30">
        <v>3.8374095905111302E-2</v>
      </c>
      <c r="AM28" s="30">
        <v>0.18475450989084899</v>
      </c>
      <c r="AN28" s="30">
        <v>5.7602406410155703E-2</v>
      </c>
      <c r="AO28" s="30">
        <v>0.29145149331638598</v>
      </c>
      <c r="AP28" s="30">
        <v>6.3122785550365407E-2</v>
      </c>
      <c r="AQ28" s="30">
        <v>0.17497799749912299</v>
      </c>
      <c r="AR28" s="30">
        <v>0</v>
      </c>
      <c r="AS28" s="30">
        <v>0</v>
      </c>
      <c r="AT28" s="30">
        <v>7.4729184038411597E-2</v>
      </c>
      <c r="AU28" s="30">
        <v>0.14865072342657501</v>
      </c>
      <c r="AV28" s="30">
        <v>8.99025251383124E-2</v>
      </c>
      <c r="AW28" s="38">
        <v>5.2895235613166197E-2</v>
      </c>
    </row>
    <row r="29" spans="1:84" x14ac:dyDescent="0.25">
      <c r="A29" s="30" t="s">
        <v>196</v>
      </c>
      <c r="B29" s="30">
        <v>147.86057006937301</v>
      </c>
      <c r="C29" s="30">
        <v>5.8018206453646197</v>
      </c>
      <c r="D29" s="30">
        <v>25.061437462443099</v>
      </c>
      <c r="E29" s="30">
        <v>149.97779999639999</v>
      </c>
      <c r="F29" s="30">
        <v>0</v>
      </c>
      <c r="G29" s="30">
        <v>1.7636309841462501</v>
      </c>
      <c r="H29" s="30">
        <v>0.105643036218196</v>
      </c>
      <c r="I29" s="30">
        <v>0.21533753935067401</v>
      </c>
      <c r="J29" s="30">
        <v>0.10074498047802299</v>
      </c>
      <c r="K29" s="30">
        <v>0.95503664845691205</v>
      </c>
      <c r="L29" s="30">
        <v>0.83887912479834803</v>
      </c>
      <c r="M29" s="30">
        <v>0.279006669556152</v>
      </c>
      <c r="N29" s="30">
        <v>0.60805101337257605</v>
      </c>
      <c r="O29" s="30">
        <v>0.15224804300238801</v>
      </c>
      <c r="P29" s="30">
        <v>0.48315151488187602</v>
      </c>
      <c r="Q29" s="30">
        <v>0.2033496133312</v>
      </c>
      <c r="R29" s="30">
        <v>0.35677955066705702</v>
      </c>
      <c r="S29" s="30">
        <v>0.11573793087039901</v>
      </c>
      <c r="T29" s="30">
        <v>0</v>
      </c>
      <c r="U29" s="30">
        <v>0.122089622975094</v>
      </c>
      <c r="V29" s="30">
        <v>0.40592605040014901</v>
      </c>
      <c r="W29" s="30">
        <v>0</v>
      </c>
      <c r="X29" s="30">
        <v>0.19180371297566701</v>
      </c>
      <c r="Z29" s="37" t="s">
        <v>197</v>
      </c>
      <c r="AA29" s="30">
        <v>110.494552683148</v>
      </c>
      <c r="AB29" s="30">
        <v>3.8898247154113901</v>
      </c>
      <c r="AC29" s="30">
        <v>9.3783953000814204</v>
      </c>
      <c r="AD29" s="30">
        <v>19.771612003439898</v>
      </c>
      <c r="AE29" s="30">
        <v>0.16889875210306299</v>
      </c>
      <c r="AF29" s="30">
        <v>0</v>
      </c>
      <c r="AG29" s="30">
        <v>3.4224731701203902E-2</v>
      </c>
      <c r="AH29" s="30">
        <v>3.3678578754398801E-2</v>
      </c>
      <c r="AI29" s="30">
        <v>2.8387615246800401E-2</v>
      </c>
      <c r="AJ29" s="30">
        <v>0.25383990847649202</v>
      </c>
      <c r="AK29" s="30">
        <v>0.14229967152773901</v>
      </c>
      <c r="AL29" s="30">
        <v>5.3834473755732901E-2</v>
      </c>
      <c r="AM29" s="30">
        <v>0.131851706850376</v>
      </c>
      <c r="AN29" s="30">
        <v>0</v>
      </c>
      <c r="AO29" s="30">
        <v>0.24015381023764301</v>
      </c>
      <c r="AP29" s="30">
        <v>6.3101812895205098E-2</v>
      </c>
      <c r="AQ29" s="30">
        <v>0.124969855041297</v>
      </c>
      <c r="AR29" s="30">
        <v>0</v>
      </c>
      <c r="AS29" s="30">
        <v>0.19723621756125601</v>
      </c>
      <c r="AT29" s="30">
        <v>6.1569963737706603E-2</v>
      </c>
      <c r="AU29" s="30">
        <v>0</v>
      </c>
      <c r="AV29" s="30">
        <v>0</v>
      </c>
      <c r="AW29" s="38">
        <v>7.4194156249445906E-2</v>
      </c>
    </row>
    <row r="30" spans="1:84" x14ac:dyDescent="0.25">
      <c r="A30" s="30" t="s">
        <v>198</v>
      </c>
      <c r="B30" s="30">
        <v>167.63238332301</v>
      </c>
      <c r="C30" s="30">
        <v>9.3866801958626205</v>
      </c>
      <c r="D30" s="30">
        <v>27.953398114375901</v>
      </c>
      <c r="E30" s="30">
        <v>131.29714791190801</v>
      </c>
      <c r="F30" s="30">
        <v>0</v>
      </c>
      <c r="G30" s="30">
        <v>1.05995592697675</v>
      </c>
      <c r="H30" s="30">
        <v>0.1241485899474</v>
      </c>
      <c r="I30" s="30">
        <v>0.12337459380204099</v>
      </c>
      <c r="J30" s="30">
        <v>7.4006647977946899E-2</v>
      </c>
      <c r="K30" s="30">
        <v>0.83472218457593494</v>
      </c>
      <c r="L30" s="30">
        <v>0.86100835577653101</v>
      </c>
      <c r="M30" s="30">
        <v>0.26919895865159699</v>
      </c>
      <c r="N30" s="30">
        <v>0.62333242896159402</v>
      </c>
      <c r="O30" s="30">
        <v>0.11103657601800999</v>
      </c>
      <c r="P30" s="30">
        <v>0</v>
      </c>
      <c r="Q30" s="30">
        <v>0.29536888135675199</v>
      </c>
      <c r="R30" s="30">
        <v>0.71708256360574396</v>
      </c>
      <c r="S30" s="30">
        <v>0.118633157889177</v>
      </c>
      <c r="T30" s="30">
        <v>0.54621214770453697</v>
      </c>
      <c r="U30" s="30">
        <v>0</v>
      </c>
      <c r="V30" s="30">
        <v>0</v>
      </c>
      <c r="W30" s="30">
        <v>0.14365059012902201</v>
      </c>
      <c r="X30" s="30">
        <v>0.19655189003378401</v>
      </c>
      <c r="Z30" s="37" t="s">
        <v>199</v>
      </c>
      <c r="AA30" s="30">
        <v>73.144470674812297</v>
      </c>
      <c r="AB30" s="30">
        <v>2.5691268082249099</v>
      </c>
      <c r="AC30" s="30">
        <v>6.1009357823427797</v>
      </c>
      <c r="AD30" s="30">
        <v>14.6638898120466</v>
      </c>
      <c r="AE30" s="30">
        <v>6.9421003607614107E-2</v>
      </c>
      <c r="AF30" s="30">
        <v>0.442612135073432</v>
      </c>
      <c r="AG30" s="30">
        <v>3.0905922706340901E-2</v>
      </c>
      <c r="AH30" s="30">
        <v>2.3770066874469802E-2</v>
      </c>
      <c r="AI30" s="30">
        <v>2.3047433083011E-2</v>
      </c>
      <c r="AJ30" s="30">
        <v>0.28127499075635998</v>
      </c>
      <c r="AK30" s="30">
        <v>0.36438210878487898</v>
      </c>
      <c r="AL30" s="30">
        <v>6.1645569897950302E-2</v>
      </c>
      <c r="AM30" s="30">
        <v>0.167171547361186</v>
      </c>
      <c r="AN30" s="30">
        <v>4.0650022687737597E-2</v>
      </c>
      <c r="AO30" s="30">
        <v>9.8752181798537106E-2</v>
      </c>
      <c r="AP30" s="30">
        <v>4.4512757437030301E-2</v>
      </c>
      <c r="AQ30" s="30">
        <v>0.101597727254222</v>
      </c>
      <c r="AR30" s="30">
        <v>2.4455418097409799E-2</v>
      </c>
      <c r="AS30" s="30">
        <v>0.113874255752272</v>
      </c>
      <c r="AT30" s="30">
        <v>2.53152119397443E-2</v>
      </c>
      <c r="AU30" s="30">
        <v>0</v>
      </c>
      <c r="AV30" s="30">
        <v>6.0125084786132502E-2</v>
      </c>
      <c r="AW30" s="38">
        <v>3.0488443714799002E-2</v>
      </c>
    </row>
    <row r="31" spans="1:84" x14ac:dyDescent="0.25">
      <c r="A31" s="30" t="s">
        <v>200</v>
      </c>
      <c r="B31" s="30">
        <v>141.30868955476399</v>
      </c>
      <c r="C31" s="30">
        <v>7.1237711739794403</v>
      </c>
      <c r="D31" s="30">
        <v>26.457755791855099</v>
      </c>
      <c r="E31" s="30">
        <v>145.07603523159301</v>
      </c>
      <c r="F31" s="30">
        <v>0.36961559029930102</v>
      </c>
      <c r="G31" s="30">
        <v>0.84569249071808195</v>
      </c>
      <c r="H31" s="30">
        <v>8.6483081521335103E-2</v>
      </c>
      <c r="I31" s="30">
        <v>0.109940329411926</v>
      </c>
      <c r="J31" s="30">
        <v>0.14394600555734499</v>
      </c>
      <c r="K31" s="30">
        <v>1.1597627785987901</v>
      </c>
      <c r="L31" s="30">
        <v>0.57151446611095202</v>
      </c>
      <c r="M31" s="30">
        <v>0.14138786426984901</v>
      </c>
      <c r="N31" s="30">
        <v>0.69503666531386099</v>
      </c>
      <c r="O31" s="30">
        <v>0.124410920922949</v>
      </c>
      <c r="P31" s="30">
        <v>0.55443058530233602</v>
      </c>
      <c r="Q31" s="30">
        <v>0.16654356705416701</v>
      </c>
      <c r="R31" s="30">
        <v>0.57457083808710396</v>
      </c>
      <c r="S31" s="30">
        <v>0.132976794573891</v>
      </c>
      <c r="T31" s="30">
        <v>0.43492910707201199</v>
      </c>
      <c r="U31" s="30">
        <v>0</v>
      </c>
      <c r="V31" s="30">
        <v>0.80604312490616004</v>
      </c>
      <c r="W31" s="30">
        <v>0.161027235176047</v>
      </c>
      <c r="X31" s="30">
        <v>0.219679456376771</v>
      </c>
      <c r="Z31" s="37" t="s">
        <v>201</v>
      </c>
      <c r="AA31" s="30">
        <v>59.583440300961598</v>
      </c>
      <c r="AB31" s="30">
        <v>4.2274507065566898</v>
      </c>
      <c r="AC31" s="30">
        <v>9.5022345177730507</v>
      </c>
      <c r="AD31" s="30">
        <v>24.630223761462201</v>
      </c>
      <c r="AE31" s="30">
        <v>0.12022957067079899</v>
      </c>
      <c r="AF31" s="30">
        <v>0.44065295831114698</v>
      </c>
      <c r="AG31" s="30">
        <v>4.7002637535281902E-2</v>
      </c>
      <c r="AH31" s="30">
        <v>2.39146150349984E-2</v>
      </c>
      <c r="AI31" s="30">
        <v>0</v>
      </c>
      <c r="AJ31" s="30">
        <v>0.25501127211415198</v>
      </c>
      <c r="AK31" s="30">
        <v>0.23917900472973</v>
      </c>
      <c r="AL31" s="30">
        <v>5.3640347897993303E-2</v>
      </c>
      <c r="AM31" s="30">
        <v>0.228756851414539</v>
      </c>
      <c r="AN31" s="30">
        <v>0</v>
      </c>
      <c r="AO31" s="30">
        <v>0</v>
      </c>
      <c r="AP31" s="30">
        <v>0</v>
      </c>
      <c r="AQ31" s="30">
        <v>0.13028010201870899</v>
      </c>
      <c r="AR31" s="30">
        <v>4.0720667458414198E-2</v>
      </c>
      <c r="AS31" s="30">
        <v>0</v>
      </c>
      <c r="AT31" s="30">
        <v>4.4274809714673402E-2</v>
      </c>
      <c r="AU31" s="30">
        <v>0.13725030623465301</v>
      </c>
      <c r="AV31" s="30">
        <v>5.3178746978044401E-2</v>
      </c>
      <c r="AW31" s="38">
        <v>5.2461512483843398E-2</v>
      </c>
    </row>
    <row r="32" spans="1:84" x14ac:dyDescent="0.25">
      <c r="A32" s="30" t="s">
        <v>202</v>
      </c>
      <c r="B32" s="30">
        <v>169.18082764558099</v>
      </c>
      <c r="C32" s="30">
        <v>11.213414142943099</v>
      </c>
      <c r="D32" s="30">
        <v>24.719538728643201</v>
      </c>
      <c r="E32" s="30">
        <v>152.297514666859</v>
      </c>
      <c r="F32" s="30">
        <v>0</v>
      </c>
      <c r="G32" s="30">
        <v>1.16868882582908</v>
      </c>
      <c r="H32" s="30">
        <v>0.107464991091234</v>
      </c>
      <c r="I32" s="30">
        <v>0.106813221750893</v>
      </c>
      <c r="J32" s="30">
        <v>7.4643133603799705E-2</v>
      </c>
      <c r="K32" s="30">
        <v>0.89527793130206401</v>
      </c>
      <c r="L32" s="30">
        <v>1.0541483762973001</v>
      </c>
      <c r="M32" s="30">
        <v>0.203555190248043</v>
      </c>
      <c r="N32" s="30">
        <v>0.36930165326000303</v>
      </c>
      <c r="O32" s="30">
        <v>0.18977638361895</v>
      </c>
      <c r="P32" s="30">
        <v>0.68994667767711904</v>
      </c>
      <c r="Q32" s="30">
        <v>0.122036342293211</v>
      </c>
      <c r="R32" s="30">
        <v>0.52335354829769398</v>
      </c>
      <c r="S32" s="30">
        <v>0.16919788575106001</v>
      </c>
      <c r="T32" s="30">
        <v>0.55709422862640501</v>
      </c>
      <c r="U32" s="30">
        <v>0.17818465477641601</v>
      </c>
      <c r="V32" s="30">
        <v>0.42917234851316099</v>
      </c>
      <c r="W32" s="30">
        <v>0.32498708976517199</v>
      </c>
      <c r="X32" s="30">
        <v>0.140222436585065</v>
      </c>
      <c r="Z32" s="37" t="s">
        <v>203</v>
      </c>
      <c r="AA32" s="30">
        <v>60.5482397670879</v>
      </c>
      <c r="AB32" s="30">
        <v>2.78849632072555</v>
      </c>
      <c r="AC32" s="30">
        <v>9.1673873433118391</v>
      </c>
      <c r="AD32" s="30">
        <v>24.603235512309599</v>
      </c>
      <c r="AE32" s="30">
        <v>0</v>
      </c>
      <c r="AF32" s="30">
        <v>0.46920756032078398</v>
      </c>
      <c r="AG32" s="30">
        <v>2.5665672698180701E-2</v>
      </c>
      <c r="AH32" s="30">
        <v>4.9701230658501301E-2</v>
      </c>
      <c r="AI32" s="30">
        <v>0</v>
      </c>
      <c r="AJ32" s="30">
        <v>0.24527134029116399</v>
      </c>
      <c r="AK32" s="30">
        <v>0.254762371433568</v>
      </c>
      <c r="AL32" s="30">
        <v>6.9415617556464998E-2</v>
      </c>
      <c r="AM32" s="30">
        <v>0.27933398550002603</v>
      </c>
      <c r="AN32" s="30">
        <v>0</v>
      </c>
      <c r="AO32" s="30">
        <v>0.18463287320174801</v>
      </c>
      <c r="AP32" s="30">
        <v>4.6956290050745197E-2</v>
      </c>
      <c r="AQ32" s="30">
        <v>0.195013351837826</v>
      </c>
      <c r="AR32" s="30">
        <v>7.3805814874207398E-2</v>
      </c>
      <c r="AS32" s="30">
        <v>0</v>
      </c>
      <c r="AT32" s="30">
        <v>9.2059022052972395E-2</v>
      </c>
      <c r="AU32" s="30">
        <v>0</v>
      </c>
      <c r="AV32" s="30">
        <v>5.66711446120556E-2</v>
      </c>
      <c r="AW32" s="38">
        <v>5.58747890467199E-2</v>
      </c>
    </row>
    <row r="33" spans="1:49" x14ac:dyDescent="0.25">
      <c r="A33" s="30" t="s">
        <v>204</v>
      </c>
      <c r="B33" s="30">
        <v>165.87805627569401</v>
      </c>
      <c r="C33" s="30">
        <v>9.3731718830316808</v>
      </c>
      <c r="D33" s="30">
        <v>21.994185132938298</v>
      </c>
      <c r="E33" s="30">
        <v>137.809688728011</v>
      </c>
      <c r="F33" s="30">
        <v>0.31258451140254201</v>
      </c>
      <c r="G33" s="30">
        <v>1.14294955480795</v>
      </c>
      <c r="H33" s="30">
        <v>0.104779936391039</v>
      </c>
      <c r="I33" s="30">
        <v>0.10414493835019099</v>
      </c>
      <c r="J33" s="30">
        <v>0.112827382028534</v>
      </c>
      <c r="K33" s="30">
        <v>0.950674537059645</v>
      </c>
      <c r="L33" s="30">
        <v>0.63678663245021105</v>
      </c>
      <c r="M33" s="30">
        <v>0.198525955366287</v>
      </c>
      <c r="N33" s="30">
        <v>0.72054507165596005</v>
      </c>
      <c r="O33" s="30">
        <v>0.28162082077692002</v>
      </c>
      <c r="P33" s="30">
        <v>0.93873469825350997</v>
      </c>
      <c r="Q33" s="30">
        <v>0.16721487524675899</v>
      </c>
      <c r="R33" s="30">
        <v>0.62127379615996203</v>
      </c>
      <c r="S33" s="30">
        <v>0.165071831197597</v>
      </c>
      <c r="T33" s="30">
        <v>0.54358120020705702</v>
      </c>
      <c r="U33" s="30">
        <v>0.173831505224435</v>
      </c>
      <c r="V33" s="30">
        <v>0.58854173382026997</v>
      </c>
      <c r="W33" s="30">
        <v>0.200274987522816</v>
      </c>
      <c r="X33" s="30">
        <v>0.136754781228874</v>
      </c>
      <c r="Z33" s="37" t="s">
        <v>205</v>
      </c>
      <c r="AA33" s="30">
        <v>49.1539612090993</v>
      </c>
      <c r="AB33" s="30">
        <v>2.73502322975764</v>
      </c>
      <c r="AC33" s="30">
        <v>7.7326381717133197</v>
      </c>
      <c r="AD33" s="30">
        <v>18.7977471345819</v>
      </c>
      <c r="AE33" s="30">
        <v>0.104648043778952</v>
      </c>
      <c r="AF33" s="30">
        <v>0.53726363548678002</v>
      </c>
      <c r="AG33" s="30">
        <v>3.56849863523356E-2</v>
      </c>
      <c r="AH33" s="30">
        <v>2.5380498451557501E-2</v>
      </c>
      <c r="AI33" s="30">
        <v>2.1754639904373901E-2</v>
      </c>
      <c r="AJ33" s="30">
        <v>0.270081741063949</v>
      </c>
      <c r="AK33" s="30">
        <v>0.17121533561946201</v>
      </c>
      <c r="AL33" s="30">
        <v>4.0589835988146201E-2</v>
      </c>
      <c r="AM33" s="30">
        <v>0.199297198295177</v>
      </c>
      <c r="AN33" s="30">
        <v>3.5407246781422201E-2</v>
      </c>
      <c r="AO33" s="30">
        <v>0.15092546747587901</v>
      </c>
      <c r="AP33" s="30">
        <v>2.7224005912058698E-2</v>
      </c>
      <c r="AQ33" s="30">
        <v>0.113773174962341</v>
      </c>
      <c r="AR33" s="30">
        <v>4.9549360776721098E-2</v>
      </c>
      <c r="AS33" s="30">
        <v>0.179937883511954</v>
      </c>
      <c r="AT33" s="30">
        <v>3.8566383172073497E-2</v>
      </c>
      <c r="AU33" s="30">
        <v>0.144895897335793</v>
      </c>
      <c r="AV33" s="30">
        <v>4.6316840142012997E-2</v>
      </c>
      <c r="AW33" s="38">
        <v>5.5659615170114099E-2</v>
      </c>
    </row>
    <row r="34" spans="1:49" s="40" customFormat="1" x14ac:dyDescent="0.25">
      <c r="A34" s="40" t="s">
        <v>206</v>
      </c>
      <c r="B34" s="40">
        <v>142.05816340641201</v>
      </c>
      <c r="C34" s="40">
        <v>9.1135089733590497</v>
      </c>
      <c r="D34" s="40">
        <v>19.420686958485302</v>
      </c>
      <c r="E34" s="40">
        <v>142.77955371766501</v>
      </c>
      <c r="F34" s="40">
        <v>0.40418783805786601</v>
      </c>
      <c r="G34" s="40">
        <v>1.4832288482034801</v>
      </c>
      <c r="H34" s="40">
        <v>0.13583927837413201</v>
      </c>
      <c r="I34" s="40">
        <v>0.17935305079285299</v>
      </c>
      <c r="J34" s="40">
        <v>3.9073863064992803E-2</v>
      </c>
      <c r="K34" s="40">
        <v>0.73312830151779196</v>
      </c>
      <c r="L34" s="40">
        <v>0.82683078576298996</v>
      </c>
      <c r="M34" s="40">
        <v>0.131041257493998</v>
      </c>
      <c r="N34" s="40">
        <v>0.38250621624866299</v>
      </c>
      <c r="O34" s="40">
        <v>0.161044846000754</v>
      </c>
      <c r="P34" s="40">
        <v>0.50804764469041597</v>
      </c>
      <c r="Q34" s="40">
        <v>0.19703355134512299</v>
      </c>
      <c r="R34" s="40">
        <v>0.54822376592787403</v>
      </c>
      <c r="S34" s="40">
        <v>0</v>
      </c>
      <c r="T34" s="40">
        <v>0.57724107947220105</v>
      </c>
      <c r="U34" s="40">
        <v>0.13136136308844901</v>
      </c>
      <c r="V34" s="40">
        <v>0.31603968418098899</v>
      </c>
      <c r="W34" s="40">
        <v>0.107503841614853</v>
      </c>
      <c r="X34" s="40">
        <v>0.17697980813206499</v>
      </c>
      <c r="Z34" s="41" t="s">
        <v>178</v>
      </c>
      <c r="AA34" s="42">
        <f>AVERAGE(AA22:AA33)</f>
        <v>109.72524411581661</v>
      </c>
      <c r="AB34" s="42">
        <f t="shared" ref="AB34:AW34" si="2">AVERAGE(AB22:AB33)</f>
        <v>4.9771904320275029</v>
      </c>
      <c r="AC34" s="42">
        <f t="shared" si="2"/>
        <v>14.341660622713775</v>
      </c>
      <c r="AD34" s="42">
        <f t="shared" si="2"/>
        <v>68.018230144130868</v>
      </c>
      <c r="AE34" s="42">
        <f t="shared" si="2"/>
        <v>0.22880454491482083</v>
      </c>
      <c r="AF34" s="42">
        <f t="shared" si="2"/>
        <v>0.70925024528114011</v>
      </c>
      <c r="AG34" s="42">
        <f t="shared" si="2"/>
        <v>6.3642709466997655E-2</v>
      </c>
      <c r="AH34" s="42">
        <f t="shared" si="2"/>
        <v>7.0425544166617324E-2</v>
      </c>
      <c r="AI34" s="42">
        <f t="shared" si="2"/>
        <v>4.9674769298947478E-2</v>
      </c>
      <c r="AJ34" s="42">
        <f t="shared" si="2"/>
        <v>0.57042113066440336</v>
      </c>
      <c r="AK34" s="42">
        <f t="shared" si="2"/>
        <v>0.41656115087847673</v>
      </c>
      <c r="AL34" s="42">
        <f t="shared" si="2"/>
        <v>0.13095880488003508</v>
      </c>
      <c r="AM34" s="42">
        <f t="shared" si="2"/>
        <v>0.33219885667628862</v>
      </c>
      <c r="AN34" s="42">
        <f t="shared" si="2"/>
        <v>6.5239075243095357E-2</v>
      </c>
      <c r="AO34" s="42">
        <f t="shared" si="2"/>
        <v>0.34021465265726752</v>
      </c>
      <c r="AP34" s="42">
        <f t="shared" si="2"/>
        <v>7.3944509040959241E-2</v>
      </c>
      <c r="AQ34" s="42">
        <f t="shared" si="2"/>
        <v>0.2850924207159295</v>
      </c>
      <c r="AR34" s="42">
        <f t="shared" si="2"/>
        <v>5.824181014889987E-2</v>
      </c>
      <c r="AS34" s="42">
        <f t="shared" si="2"/>
        <v>0.37488120270883224</v>
      </c>
      <c r="AT34" s="42">
        <f t="shared" si="2"/>
        <v>6.4126994273616442E-2</v>
      </c>
      <c r="AU34" s="42">
        <f t="shared" si="2"/>
        <v>0.2792283147680954</v>
      </c>
      <c r="AV34" s="42">
        <f t="shared" si="2"/>
        <v>0.10615038300072567</v>
      </c>
      <c r="AW34" s="43">
        <f t="shared" si="2"/>
        <v>0.10788124277909657</v>
      </c>
    </row>
    <row r="35" spans="1:49" x14ac:dyDescent="0.25">
      <c r="A35" s="39" t="s">
        <v>178</v>
      </c>
      <c r="B35" s="40">
        <v>155.65311504580566</v>
      </c>
      <c r="C35" s="40">
        <v>8.6687278357567532</v>
      </c>
      <c r="D35" s="40">
        <v>24.267833698123482</v>
      </c>
      <c r="E35" s="40">
        <v>143.20629004207265</v>
      </c>
      <c r="F35" s="40">
        <v>0.18106465662661819</v>
      </c>
      <c r="G35" s="40">
        <v>1.2440244384469321</v>
      </c>
      <c r="H35" s="40">
        <v>0.11072648559055602</v>
      </c>
      <c r="I35" s="40">
        <v>0.13982727890976301</v>
      </c>
      <c r="J35" s="40">
        <v>9.0873668785106901E-2</v>
      </c>
      <c r="K35" s="40">
        <v>0.92143373025185626</v>
      </c>
      <c r="L35" s="40">
        <v>0.79819462353272197</v>
      </c>
      <c r="M35" s="40">
        <v>0.20378598259765435</v>
      </c>
      <c r="N35" s="40">
        <v>0.56646217480210959</v>
      </c>
      <c r="O35" s="40">
        <v>0.17002293172332852</v>
      </c>
      <c r="P35" s="40">
        <v>0.52905185346754291</v>
      </c>
      <c r="Q35" s="40">
        <v>0.19192447177120198</v>
      </c>
      <c r="R35" s="40">
        <v>0.55688067712423917</v>
      </c>
      <c r="S35" s="40">
        <v>0.11693626671368733</v>
      </c>
      <c r="T35" s="40">
        <v>0.44317629384703539</v>
      </c>
      <c r="U35" s="40">
        <v>0.10091119101073233</v>
      </c>
      <c r="V35" s="40">
        <v>0.42428715697012159</v>
      </c>
      <c r="W35" s="40">
        <v>0.15624062403465169</v>
      </c>
      <c r="X35" s="40">
        <v>0.17699868088870432</v>
      </c>
    </row>
    <row r="36" spans="1:49" x14ac:dyDescent="0.25">
      <c r="A36" s="39" t="s">
        <v>180</v>
      </c>
      <c r="B36" s="40">
        <v>13.284278751586397</v>
      </c>
      <c r="C36" s="40">
        <v>1.9126423395168966</v>
      </c>
      <c r="D36" s="40">
        <v>3.094423937531928</v>
      </c>
      <c r="E36" s="40">
        <v>7.7863050957893218</v>
      </c>
      <c r="F36" s="40">
        <v>0.20049244899450325</v>
      </c>
      <c r="G36" s="40">
        <v>0.32730745671554884</v>
      </c>
      <c r="H36" s="40">
        <v>1.7148691722070699E-2</v>
      </c>
      <c r="I36" s="40">
        <v>4.6456784370523939E-2</v>
      </c>
      <c r="J36" s="40">
        <v>3.6406669130810511E-2</v>
      </c>
      <c r="K36" s="40">
        <v>0.14314109727367066</v>
      </c>
      <c r="L36" s="40">
        <v>0.17284072453980803</v>
      </c>
      <c r="M36" s="40">
        <v>6.1887075444849719E-2</v>
      </c>
      <c r="N36" s="40">
        <v>0.15358962331948592</v>
      </c>
      <c r="O36" s="40">
        <v>6.1319957736355755E-2</v>
      </c>
      <c r="P36" s="40">
        <v>0.30880904757632027</v>
      </c>
      <c r="Q36" s="40">
        <v>5.8303494843534281E-2</v>
      </c>
      <c r="R36" s="40">
        <v>0.11946843206012261</v>
      </c>
      <c r="S36" s="40">
        <v>6.1618201609614461E-2</v>
      </c>
      <c r="T36" s="40">
        <v>0.22276509534849628</v>
      </c>
      <c r="U36" s="40">
        <v>8.1277839943999772E-2</v>
      </c>
      <c r="V36" s="40">
        <v>0.27011674784689343</v>
      </c>
      <c r="W36" s="40">
        <v>0.10712816811995379</v>
      </c>
      <c r="X36" s="40">
        <v>3.2848834135543896E-2</v>
      </c>
    </row>
    <row r="37" spans="1:49" x14ac:dyDescent="0.25">
      <c r="A37" s="39" t="s">
        <v>182</v>
      </c>
      <c r="B37" s="40">
        <v>6</v>
      </c>
      <c r="C37" s="40">
        <v>6</v>
      </c>
      <c r="D37" s="40">
        <v>6</v>
      </c>
      <c r="E37" s="40">
        <v>6</v>
      </c>
      <c r="F37" s="40">
        <v>6</v>
      </c>
      <c r="G37" s="40">
        <v>6</v>
      </c>
      <c r="H37" s="40">
        <v>6</v>
      </c>
      <c r="I37" s="40">
        <v>6</v>
      </c>
      <c r="J37" s="40">
        <v>6</v>
      </c>
      <c r="K37" s="40">
        <v>6</v>
      </c>
      <c r="L37" s="40">
        <v>6</v>
      </c>
      <c r="M37" s="40">
        <v>6</v>
      </c>
      <c r="N37" s="40">
        <v>6</v>
      </c>
      <c r="O37" s="40">
        <v>6</v>
      </c>
      <c r="P37" s="40">
        <v>6</v>
      </c>
      <c r="Q37" s="40">
        <v>6</v>
      </c>
      <c r="R37" s="40">
        <v>6</v>
      </c>
      <c r="S37" s="40">
        <v>6</v>
      </c>
      <c r="T37" s="40">
        <v>6</v>
      </c>
      <c r="U37" s="40">
        <v>6</v>
      </c>
      <c r="V37" s="40">
        <v>6</v>
      </c>
      <c r="W37" s="40">
        <v>6</v>
      </c>
      <c r="X37" s="40">
        <v>6</v>
      </c>
    </row>
    <row r="38" spans="1:49" x14ac:dyDescent="0.25">
      <c r="A38" s="39" t="s">
        <v>207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49" x14ac:dyDescent="0.25">
      <c r="A39" s="39" t="s">
        <v>208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</row>
    <row r="40" spans="1:49" x14ac:dyDescent="0.25">
      <c r="A40" s="39" t="s">
        <v>209</v>
      </c>
    </row>
    <row r="41" spans="1:49" x14ac:dyDescent="0.25">
      <c r="A41" s="39" t="s">
        <v>210</v>
      </c>
    </row>
    <row r="43" spans="1:49" x14ac:dyDescent="0.25">
      <c r="A43" s="44" t="s">
        <v>211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1:49" x14ac:dyDescent="0.25">
      <c r="A44" s="30" t="s">
        <v>212</v>
      </c>
      <c r="B44" s="30">
        <v>236.271965693581</v>
      </c>
      <c r="C44" s="30">
        <v>8.6958616388058196</v>
      </c>
      <c r="D44" s="30">
        <v>31.745913404783</v>
      </c>
      <c r="E44" s="30">
        <v>163.17470078496399</v>
      </c>
      <c r="F44" s="30">
        <v>0.60905111316181804</v>
      </c>
      <c r="G44" s="30">
        <v>2.3426443562936998</v>
      </c>
      <c r="H44" s="30">
        <v>0.161935267136885</v>
      </c>
      <c r="I44" s="30">
        <v>0.115803631767709</v>
      </c>
      <c r="J44" s="30">
        <v>0.11749475515932201</v>
      </c>
      <c r="K44" s="30">
        <v>1.3175487046247001</v>
      </c>
      <c r="L44" s="30">
        <v>0.474275475346491</v>
      </c>
      <c r="M44" s="30">
        <v>0.31794598583271499</v>
      </c>
      <c r="N44" s="30">
        <v>1.1531484313793601</v>
      </c>
      <c r="O44" s="30">
        <v>0</v>
      </c>
      <c r="P44" s="30">
        <v>0</v>
      </c>
      <c r="Q44" s="30">
        <v>0</v>
      </c>
      <c r="R44" s="30">
        <v>0.67122222701937895</v>
      </c>
      <c r="S44" s="30">
        <v>0.31066022111150898</v>
      </c>
      <c r="T44" s="30">
        <v>0</v>
      </c>
      <c r="U44" s="30">
        <v>0.31931131677705399</v>
      </c>
      <c r="V44" s="30">
        <v>0.76293120846759599</v>
      </c>
      <c r="W44" s="30">
        <v>0.18804750449077501</v>
      </c>
      <c r="X44" s="30">
        <v>0</v>
      </c>
    </row>
    <row r="45" spans="1:49" x14ac:dyDescent="0.25">
      <c r="A45" s="30" t="s">
        <v>213</v>
      </c>
      <c r="B45" s="30">
        <v>151.29072687502099</v>
      </c>
      <c r="C45" s="30">
        <v>8.1922402773659808</v>
      </c>
      <c r="D45" s="30">
        <v>25.476151000268601</v>
      </c>
      <c r="E45" s="30">
        <v>185.79893740968799</v>
      </c>
      <c r="F45" s="30">
        <v>0</v>
      </c>
      <c r="G45" s="30">
        <v>1.5264884911947501</v>
      </c>
      <c r="H45" s="30">
        <v>0.158545585512505</v>
      </c>
      <c r="I45" s="30">
        <v>0.16913989664736401</v>
      </c>
      <c r="J45" s="30">
        <v>0.11833853237877701</v>
      </c>
      <c r="K45" s="30">
        <v>1.1908796326539399</v>
      </c>
      <c r="L45" s="30">
        <v>0.90610403133893702</v>
      </c>
      <c r="M45" s="30">
        <v>0.18266230209253101</v>
      </c>
      <c r="N45" s="30">
        <v>0.52863264790768705</v>
      </c>
      <c r="O45" s="30">
        <v>0.16114024556376699</v>
      </c>
      <c r="P45" s="30">
        <v>0</v>
      </c>
      <c r="Q45" s="30">
        <v>0.17690334606618099</v>
      </c>
      <c r="R45" s="30">
        <v>0.52996881580251098</v>
      </c>
      <c r="S45" s="30">
        <v>0.20918728592590699</v>
      </c>
      <c r="T45" s="30">
        <v>0</v>
      </c>
      <c r="U45" s="30">
        <v>0.18140372354963599</v>
      </c>
      <c r="V45" s="30">
        <v>0</v>
      </c>
      <c r="W45" s="30">
        <v>0.38536682942678402</v>
      </c>
      <c r="X45" s="30">
        <v>0.20297804609984699</v>
      </c>
    </row>
    <row r="46" spans="1:49" x14ac:dyDescent="0.25">
      <c r="A46" s="30" t="s">
        <v>214</v>
      </c>
      <c r="B46" s="30">
        <v>158.64669790936901</v>
      </c>
      <c r="C46" s="30">
        <v>10.3731968715711</v>
      </c>
      <c r="D46" s="30">
        <v>22.788093675649801</v>
      </c>
      <c r="E46" s="30">
        <v>143.015743069694</v>
      </c>
      <c r="F46" s="30">
        <v>0.516485274635199</v>
      </c>
      <c r="G46" s="30">
        <v>1.3526980009112199</v>
      </c>
      <c r="H46" s="30">
        <v>5.7790890839190999E-2</v>
      </c>
      <c r="I46" s="30">
        <v>0.16783169256235</v>
      </c>
      <c r="J46" s="30">
        <v>6.7536387912296797E-2</v>
      </c>
      <c r="K46" s="30">
        <v>1.2184533517949001</v>
      </c>
      <c r="L46" s="30">
        <v>0.65002809233285896</v>
      </c>
      <c r="M46" s="30">
        <v>0.24099030890378001</v>
      </c>
      <c r="N46" s="30">
        <v>0.90166458039483599</v>
      </c>
      <c r="O46" s="30">
        <v>0.14243570221455801</v>
      </c>
      <c r="P46" s="30">
        <v>0.63516174485175103</v>
      </c>
      <c r="Q46" s="30">
        <v>0.11121422930397901</v>
      </c>
      <c r="R46" s="30">
        <v>0.46868469744386498</v>
      </c>
      <c r="S46" s="30">
        <v>0.152053550536184</v>
      </c>
      <c r="T46" s="30">
        <v>0.49777754234448301</v>
      </c>
      <c r="U46" s="30">
        <v>0.16040555032015999</v>
      </c>
      <c r="V46" s="30">
        <v>0</v>
      </c>
      <c r="W46" s="30">
        <v>0.13093268057893101</v>
      </c>
      <c r="X46" s="30">
        <v>0.34611398542577398</v>
      </c>
    </row>
    <row r="47" spans="1:49" x14ac:dyDescent="0.25">
      <c r="A47" s="30" t="s">
        <v>215</v>
      </c>
      <c r="B47" s="30">
        <v>1124.5828273561799</v>
      </c>
      <c r="C47" s="30">
        <v>53.923964818374898</v>
      </c>
      <c r="D47" s="30">
        <v>413.56319607431402</v>
      </c>
      <c r="E47" s="30">
        <v>1066.0110969990899</v>
      </c>
      <c r="F47" s="30">
        <v>3.35907489656041</v>
      </c>
      <c r="G47" s="30">
        <v>0</v>
      </c>
      <c r="H47" s="30">
        <v>0.65725444087404805</v>
      </c>
      <c r="I47" s="30">
        <v>0.65325985590545599</v>
      </c>
      <c r="J47" s="30">
        <v>0.78629605237572298</v>
      </c>
      <c r="K47" s="30">
        <v>4.5705007045825701</v>
      </c>
      <c r="L47" s="30">
        <v>2.3231072564078201</v>
      </c>
      <c r="M47" s="30">
        <v>1.3813678410671</v>
      </c>
      <c r="N47" s="30">
        <v>2.2552435282164698</v>
      </c>
      <c r="O47" s="30">
        <v>1.16005535847859</v>
      </c>
      <c r="P47" s="30">
        <v>10.1074129587076</v>
      </c>
      <c r="Q47" s="30">
        <v>3.0661264099991601</v>
      </c>
      <c r="R47" s="30">
        <v>3.1946252614189001</v>
      </c>
      <c r="S47" s="30">
        <v>0.73528158771418595</v>
      </c>
      <c r="T47" s="30">
        <v>4.7772978544606302</v>
      </c>
      <c r="U47" s="30">
        <v>1.0880774520779899</v>
      </c>
      <c r="V47" s="30">
        <v>0</v>
      </c>
      <c r="W47" s="30">
        <v>0.89190894338857096</v>
      </c>
      <c r="X47" s="30">
        <v>1.2040602356938901</v>
      </c>
    </row>
    <row r="48" spans="1:49" x14ac:dyDescent="0.25">
      <c r="A48" s="30" t="s">
        <v>216</v>
      </c>
      <c r="B48" s="30">
        <v>207.251418980317</v>
      </c>
      <c r="C48" s="30">
        <v>8.0448325349552405</v>
      </c>
      <c r="D48" s="30">
        <v>23.4763739514961</v>
      </c>
      <c r="E48" s="30">
        <v>131.833404418632</v>
      </c>
      <c r="F48" s="30">
        <v>0</v>
      </c>
      <c r="G48" s="30">
        <v>1.1709717109420299</v>
      </c>
      <c r="H48" s="30">
        <v>0</v>
      </c>
      <c r="I48" s="30">
        <v>0.12347264991088901</v>
      </c>
      <c r="J48" s="30">
        <v>0.104887973439157</v>
      </c>
      <c r="K48" s="30">
        <v>1.1740752004589901</v>
      </c>
      <c r="L48" s="30">
        <v>0.38334903472410498</v>
      </c>
      <c r="M48" s="30">
        <v>0.37021388576412601</v>
      </c>
      <c r="N48" s="30">
        <v>0</v>
      </c>
      <c r="O48" s="30">
        <v>0.19120830852731099</v>
      </c>
      <c r="P48" s="30">
        <v>0.495069501652394</v>
      </c>
      <c r="Q48" s="30">
        <v>0.12297049933532</v>
      </c>
      <c r="R48" s="30">
        <v>0</v>
      </c>
      <c r="S48" s="30">
        <v>0.17034394021667901</v>
      </c>
      <c r="T48" s="30">
        <v>0.56076507965602695</v>
      </c>
      <c r="U48" s="30">
        <v>0.12770369791524699</v>
      </c>
      <c r="V48" s="30">
        <v>0.43173164338847198</v>
      </c>
      <c r="W48" s="30">
        <v>0.20663791121699099</v>
      </c>
      <c r="X48" s="30">
        <v>0.31425665714998502</v>
      </c>
    </row>
    <row r="49" spans="1:24" x14ac:dyDescent="0.25">
      <c r="A49" s="30" t="s">
        <v>217</v>
      </c>
      <c r="B49" s="30">
        <v>159.02976126184501</v>
      </c>
      <c r="C49" s="30">
        <v>10.6685261357862</v>
      </c>
      <c r="D49" s="30">
        <v>24.438988604126099</v>
      </c>
      <c r="E49" s="30">
        <v>158.41817245349699</v>
      </c>
      <c r="F49" s="30">
        <v>0.53230938249163895</v>
      </c>
      <c r="G49" s="30">
        <v>0</v>
      </c>
      <c r="H49" s="30">
        <v>0</v>
      </c>
      <c r="I49" s="30">
        <v>0.16416756224439</v>
      </c>
      <c r="J49" s="30">
        <v>0.101089849783222</v>
      </c>
      <c r="K49" s="30">
        <v>0.97537002532498096</v>
      </c>
      <c r="L49" s="30">
        <v>0.51872868903145397</v>
      </c>
      <c r="M49" s="30">
        <v>0.100538654611475</v>
      </c>
      <c r="N49" s="30">
        <v>0.96971476678398005</v>
      </c>
      <c r="O49" s="30">
        <v>0.21129988893919999</v>
      </c>
      <c r="P49" s="30">
        <v>0.47569348918791299</v>
      </c>
      <c r="Q49" s="30">
        <v>0.20233816128673199</v>
      </c>
      <c r="R49" s="30">
        <v>0.61729198156752196</v>
      </c>
      <c r="S49" s="30">
        <v>0.16391788554692699</v>
      </c>
      <c r="T49" s="30">
        <v>0.75818762667524797</v>
      </c>
      <c r="U49" s="30">
        <v>0.26815265452335002</v>
      </c>
      <c r="V49" s="30">
        <v>0.58390433328483304</v>
      </c>
      <c r="W49" s="30">
        <v>0.141425632215752</v>
      </c>
      <c r="X49" s="30">
        <v>0.19093430514391899</v>
      </c>
    </row>
    <row r="50" spans="1:24" x14ac:dyDescent="0.25">
      <c r="A50" s="39" t="s">
        <v>178</v>
      </c>
      <c r="B50" s="40">
        <v>339.51223301271881</v>
      </c>
      <c r="C50" s="40">
        <v>16.649770379476539</v>
      </c>
      <c r="D50" s="40">
        <v>90.248119451772936</v>
      </c>
      <c r="E50" s="40">
        <v>308.0420091892608</v>
      </c>
      <c r="F50" s="40">
        <v>0.83615344447484441</v>
      </c>
      <c r="G50" s="40">
        <v>1.0654670932236165</v>
      </c>
      <c r="H50" s="40">
        <v>0.17258769739377153</v>
      </c>
      <c r="I50" s="40">
        <v>0.23227921483969297</v>
      </c>
      <c r="J50" s="40">
        <v>0.21594059184141631</v>
      </c>
      <c r="K50" s="40">
        <v>1.741137936573347</v>
      </c>
      <c r="L50" s="40">
        <v>0.8759320965302777</v>
      </c>
      <c r="M50" s="40">
        <v>0.43228649637862121</v>
      </c>
      <c r="N50" s="40">
        <v>0.9680673257803889</v>
      </c>
      <c r="O50" s="40">
        <v>0.31102325062057096</v>
      </c>
      <c r="P50" s="40">
        <v>1.9522229490666099</v>
      </c>
      <c r="Q50" s="40">
        <v>0.61325877433189535</v>
      </c>
      <c r="R50" s="40">
        <v>0.91363216387536283</v>
      </c>
      <c r="S50" s="40">
        <v>0.29024074517523202</v>
      </c>
      <c r="T50" s="40">
        <v>1.0990046838560648</v>
      </c>
      <c r="U50" s="40">
        <v>0.35750906586057285</v>
      </c>
      <c r="V50" s="40">
        <v>0.29642786419015016</v>
      </c>
      <c r="W50" s="40">
        <v>0.32405325021963399</v>
      </c>
      <c r="X50" s="40">
        <v>0.37639053825223584</v>
      </c>
    </row>
    <row r="51" spans="1:24" x14ac:dyDescent="0.25">
      <c r="A51" s="39" t="s">
        <v>180</v>
      </c>
      <c r="B51" s="40">
        <v>386.05722725982093</v>
      </c>
      <c r="C51" s="40">
        <v>18.294128368209947</v>
      </c>
      <c r="D51" s="40">
        <v>158.42393604419655</v>
      </c>
      <c r="E51" s="40">
        <v>371.78420545843102</v>
      </c>
      <c r="F51" s="40">
        <v>1.2656636394008265</v>
      </c>
      <c r="G51" s="40">
        <v>0.91736531031712387</v>
      </c>
      <c r="H51" s="40">
        <v>0.24817890353160074</v>
      </c>
      <c r="I51" s="40">
        <v>0.20756174215131731</v>
      </c>
      <c r="J51" s="40">
        <v>0.28002509918999707</v>
      </c>
      <c r="K51" s="40">
        <v>1.3905873239177846</v>
      </c>
      <c r="L51" s="40">
        <v>0.73182228670313199</v>
      </c>
      <c r="M51" s="40">
        <v>0.47468837365341848</v>
      </c>
      <c r="N51" s="40">
        <v>0.75176416698121296</v>
      </c>
      <c r="O51" s="40">
        <v>0.42255840507477066</v>
      </c>
      <c r="P51" s="40">
        <v>4.0041867741133554</v>
      </c>
      <c r="Q51" s="40">
        <v>1.2036892531042014</v>
      </c>
      <c r="R51" s="40">
        <v>1.1427518659432487</v>
      </c>
      <c r="S51" s="40">
        <v>0.22559981349625621</v>
      </c>
      <c r="T51" s="40">
        <v>1.8282666902219884</v>
      </c>
      <c r="U51" s="40">
        <v>0.36492388186792163</v>
      </c>
      <c r="V51" s="40">
        <v>0.34122826353499441</v>
      </c>
      <c r="W51" s="40">
        <v>0.292968178900049</v>
      </c>
      <c r="X51" s="40">
        <v>0.42330843625282932</v>
      </c>
    </row>
    <row r="52" spans="1:24" x14ac:dyDescent="0.25">
      <c r="A52" s="39" t="s">
        <v>182</v>
      </c>
      <c r="B52" s="40">
        <v>6</v>
      </c>
      <c r="C52" s="40">
        <v>6</v>
      </c>
      <c r="D52" s="40">
        <v>6</v>
      </c>
      <c r="E52" s="40">
        <v>6</v>
      </c>
      <c r="F52" s="40">
        <v>6</v>
      </c>
      <c r="G52" s="40">
        <v>6</v>
      </c>
      <c r="H52" s="40">
        <v>6</v>
      </c>
      <c r="I52" s="40">
        <v>6</v>
      </c>
      <c r="J52" s="40">
        <v>6</v>
      </c>
      <c r="K52" s="40">
        <v>6</v>
      </c>
      <c r="L52" s="40">
        <v>6</v>
      </c>
      <c r="M52" s="40">
        <v>6</v>
      </c>
      <c r="N52" s="40">
        <v>6</v>
      </c>
      <c r="O52" s="40">
        <v>6</v>
      </c>
      <c r="P52" s="40">
        <v>6</v>
      </c>
      <c r="Q52" s="40">
        <v>6</v>
      </c>
      <c r="R52" s="40">
        <v>6</v>
      </c>
      <c r="S52" s="40">
        <v>6</v>
      </c>
      <c r="T52" s="40">
        <v>6</v>
      </c>
      <c r="U52" s="40">
        <v>6</v>
      </c>
      <c r="V52" s="40">
        <v>6</v>
      </c>
      <c r="W52" s="40">
        <v>6</v>
      </c>
      <c r="X52" s="40">
        <v>6</v>
      </c>
    </row>
    <row r="53" spans="1:24" x14ac:dyDescent="0.25">
      <c r="A53" s="39" t="s">
        <v>207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4" x14ac:dyDescent="0.25">
      <c r="A54" s="39" t="s">
        <v>208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x14ac:dyDescent="0.25">
      <c r="A55" s="39" t="s">
        <v>209</v>
      </c>
    </row>
    <row r="56" spans="1:24" x14ac:dyDescent="0.25">
      <c r="A56" s="39" t="s">
        <v>210</v>
      </c>
    </row>
    <row r="58" spans="1:24" x14ac:dyDescent="0.25">
      <c r="A58" s="44" t="s">
        <v>218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1:24" x14ac:dyDescent="0.25">
      <c r="A59" s="44" t="s">
        <v>93</v>
      </c>
      <c r="B59" s="44">
        <v>52.607922704513697</v>
      </c>
      <c r="C59" s="44">
        <v>3.3469908878073702</v>
      </c>
      <c r="D59" s="44">
        <v>6.5912954062203104</v>
      </c>
      <c r="E59" s="44">
        <v>47.784175247222301</v>
      </c>
      <c r="F59" s="44">
        <v>0.10783071367472501</v>
      </c>
      <c r="G59" s="44">
        <v>1.05567305024556</v>
      </c>
      <c r="H59" s="44">
        <v>5.03518449229481E-2</v>
      </c>
      <c r="I59" s="44">
        <v>5.2450177053436603E-2</v>
      </c>
      <c r="J59" s="44">
        <v>2.4378583538787999E-2</v>
      </c>
      <c r="K59" s="44">
        <v>0.26681735920828398</v>
      </c>
      <c r="L59" s="44">
        <v>0.306780993821401</v>
      </c>
      <c r="M59" s="44">
        <v>3.4052074571241597E-2</v>
      </c>
      <c r="N59" s="44">
        <v>0.16892473886731299</v>
      </c>
      <c r="O59" s="44">
        <v>5.1288182210464398E-2</v>
      </c>
      <c r="P59" s="44">
        <v>0</v>
      </c>
      <c r="Q59" s="44">
        <v>0</v>
      </c>
      <c r="R59" s="44">
        <v>0.37526838012141001</v>
      </c>
      <c r="S59" s="44">
        <v>0</v>
      </c>
      <c r="T59" s="44">
        <v>0.30832027638748899</v>
      </c>
      <c r="U59" s="44">
        <v>0</v>
      </c>
      <c r="V59" s="44">
        <v>0.23553324861296199</v>
      </c>
      <c r="W59" s="44">
        <v>4.7413534073594103E-2</v>
      </c>
      <c r="X59" s="44">
        <v>6.4654697416462098E-2</v>
      </c>
    </row>
    <row r="60" spans="1:24" x14ac:dyDescent="0.25">
      <c r="A60" s="44" t="s">
        <v>94</v>
      </c>
      <c r="B60" s="44">
        <v>57.065100511307897</v>
      </c>
      <c r="C60" s="44">
        <v>3.2754479297124899</v>
      </c>
      <c r="D60" s="44">
        <v>6.9128533137142103</v>
      </c>
      <c r="E60" s="44">
        <v>44.443173110409099</v>
      </c>
      <c r="F60" s="44">
        <v>9.8062367113571206E-2</v>
      </c>
      <c r="G60" s="44">
        <v>0.32487309052836499</v>
      </c>
      <c r="H60" s="44">
        <v>4.1192179383874698E-2</v>
      </c>
      <c r="I60" s="44">
        <v>5.0721369833549697E-2</v>
      </c>
      <c r="J60" s="44">
        <v>3.0979020503034499E-2</v>
      </c>
      <c r="K60" s="44">
        <v>0.34499148154785497</v>
      </c>
      <c r="L60" s="44">
        <v>0.215912536187128</v>
      </c>
      <c r="M60" s="44">
        <v>6.7502692939622702E-2</v>
      </c>
      <c r="N60" s="44">
        <v>0.15381495944008999</v>
      </c>
      <c r="O60" s="44">
        <v>4.6685033514146497E-2</v>
      </c>
      <c r="P60" s="44">
        <v>0.35816049267977401</v>
      </c>
      <c r="Q60" s="44">
        <v>3.6489783053378903E-2</v>
      </c>
      <c r="R60" s="44">
        <v>0.154492738186636</v>
      </c>
      <c r="S60" s="44">
        <v>3.5634525683347101E-2</v>
      </c>
      <c r="T60" s="44">
        <v>0</v>
      </c>
      <c r="U60" s="44">
        <v>6.4238690905713297E-2</v>
      </c>
      <c r="V60" s="44">
        <v>0.279228823301298</v>
      </c>
      <c r="W60" s="44">
        <v>6.06588172199891E-2</v>
      </c>
      <c r="X60" s="44">
        <v>7.1613653184416398E-2</v>
      </c>
    </row>
    <row r="61" spans="1:24" x14ac:dyDescent="0.25">
      <c r="A61" s="44" t="s">
        <v>95</v>
      </c>
      <c r="B61" s="44">
        <v>53.006961475002001</v>
      </c>
      <c r="C61" s="44">
        <v>3.1794109963119901</v>
      </c>
      <c r="D61" s="44">
        <v>8.0905671753952095</v>
      </c>
      <c r="E61" s="44">
        <v>51.922434977532397</v>
      </c>
      <c r="F61" s="44">
        <v>0.105800109722838</v>
      </c>
      <c r="G61" s="44">
        <v>0.68959539509942402</v>
      </c>
      <c r="H61" s="44">
        <v>2.0418644362462299E-2</v>
      </c>
      <c r="I61" s="44">
        <v>4.4164821053190702E-2</v>
      </c>
      <c r="J61" s="44">
        <v>2.3969719471972101E-2</v>
      </c>
      <c r="K61" s="44">
        <v>0.327524880038431</v>
      </c>
      <c r="L61" s="44">
        <v>0.20347517263710699</v>
      </c>
      <c r="M61" s="44">
        <v>4.70225915962076E-2</v>
      </c>
      <c r="N61" s="44">
        <v>0.202105476640249</v>
      </c>
      <c r="O61" s="44">
        <v>5.0403459214403798E-2</v>
      </c>
      <c r="P61" s="44">
        <v>0</v>
      </c>
      <c r="Q61" s="44">
        <v>0</v>
      </c>
      <c r="R61" s="44">
        <v>0.118792841066478</v>
      </c>
      <c r="S61" s="44">
        <v>3.8496714027708198E-2</v>
      </c>
      <c r="T61" s="44">
        <v>0.24934172229816401</v>
      </c>
      <c r="U61" s="44">
        <v>5.7022605489669601E-2</v>
      </c>
      <c r="V61" s="44">
        <v>0.13566452299527301</v>
      </c>
      <c r="W61" s="44">
        <v>7.9712753931516597E-2</v>
      </c>
      <c r="X61" s="44">
        <v>4.52340020186053E-2</v>
      </c>
    </row>
    <row r="62" spans="1:24" x14ac:dyDescent="0.25">
      <c r="A62" s="44" t="s">
        <v>96</v>
      </c>
      <c r="B62" s="44">
        <v>59.0934675832954</v>
      </c>
      <c r="C62" s="44">
        <v>2.5987608619903999</v>
      </c>
      <c r="D62" s="44">
        <v>7.2540011747633804</v>
      </c>
      <c r="E62" s="44">
        <v>49.566329232439401</v>
      </c>
      <c r="F62" s="44">
        <v>0</v>
      </c>
      <c r="G62" s="44">
        <v>0</v>
      </c>
      <c r="H62" s="44">
        <v>1.98533005010957E-2</v>
      </c>
      <c r="I62" s="44">
        <v>3.8714196899440202E-2</v>
      </c>
      <c r="J62" s="44">
        <v>2.3323993156451901E-2</v>
      </c>
      <c r="K62" s="44">
        <v>0.27736101172655098</v>
      </c>
      <c r="L62" s="44">
        <v>0.16292671537141501</v>
      </c>
      <c r="M62" s="44">
        <v>4.5749032572234699E-2</v>
      </c>
      <c r="N62" s="44">
        <v>0.19675052251406899</v>
      </c>
      <c r="O62" s="44">
        <v>3.4890882613647499E-2</v>
      </c>
      <c r="P62" s="44">
        <v>0.15514836907124099</v>
      </c>
      <c r="Q62" s="44">
        <v>5.3855738086081698E-2</v>
      </c>
      <c r="R62" s="44">
        <v>0</v>
      </c>
      <c r="S62" s="44">
        <v>3.7453802443182901E-2</v>
      </c>
      <c r="T62" s="44">
        <v>0.17269704435049901</v>
      </c>
      <c r="U62" s="44">
        <v>0</v>
      </c>
      <c r="V62" s="44">
        <v>0.13204567215782001</v>
      </c>
      <c r="W62" s="44">
        <v>6.3772985637711596E-2</v>
      </c>
      <c r="X62" s="44">
        <v>4.3993199351667303E-2</v>
      </c>
    </row>
    <row r="63" spans="1:24" x14ac:dyDescent="0.25">
      <c r="A63" s="44" t="s">
        <v>97</v>
      </c>
      <c r="B63" s="44">
        <v>52.365573097059503</v>
      </c>
      <c r="C63" s="44">
        <v>2.8431217207791399</v>
      </c>
      <c r="D63" s="44">
        <v>6.0389067592356804</v>
      </c>
      <c r="E63" s="44">
        <v>39.606001570970101</v>
      </c>
      <c r="F63" s="44">
        <v>0.15810409229101599</v>
      </c>
      <c r="G63" s="44">
        <v>0</v>
      </c>
      <c r="H63" s="44">
        <v>3.8935435650520697E-2</v>
      </c>
      <c r="I63" s="44">
        <v>3.0359732314775598E-2</v>
      </c>
      <c r="J63" s="44">
        <v>3.54372771412177E-2</v>
      </c>
      <c r="K63" s="44">
        <v>0.39424213602616598</v>
      </c>
      <c r="L63" s="44">
        <v>0.227686979506701</v>
      </c>
      <c r="M63" s="44">
        <v>6.3859726063597896E-2</v>
      </c>
      <c r="N63" s="44">
        <v>0.145518274585861</v>
      </c>
      <c r="O63" s="44">
        <v>3.1391734524986101E-2</v>
      </c>
      <c r="P63" s="44">
        <v>0.139561062139577</v>
      </c>
      <c r="Q63" s="44">
        <v>3.4479834241767697E-2</v>
      </c>
      <c r="R63" s="44">
        <v>0.14622761909867499</v>
      </c>
      <c r="S63" s="44">
        <v>4.7379047366245902E-2</v>
      </c>
      <c r="T63" s="44">
        <v>0.4047196081594</v>
      </c>
      <c r="U63" s="44">
        <v>8.61542360936043E-2</v>
      </c>
      <c r="V63" s="44">
        <v>0</v>
      </c>
      <c r="W63" s="44">
        <v>5.7407006979011202E-2</v>
      </c>
      <c r="X63" s="44">
        <v>3.9583751984910202E-2</v>
      </c>
    </row>
    <row r="64" spans="1:24" x14ac:dyDescent="0.25">
      <c r="A64" s="44" t="s">
        <v>98</v>
      </c>
      <c r="B64" s="44">
        <v>43.269994116371699</v>
      </c>
      <c r="C64" s="44">
        <v>2.1301529893882298</v>
      </c>
      <c r="D64" s="44">
        <v>6.4946891488751497</v>
      </c>
      <c r="E64" s="44">
        <v>41.6626406638673</v>
      </c>
      <c r="F64" s="44">
        <v>0</v>
      </c>
      <c r="G64" s="44">
        <v>0.386542984076717</v>
      </c>
      <c r="H64" s="44">
        <v>3.8379945268244599E-2</v>
      </c>
      <c r="I64" s="44">
        <v>4.3550678658075402E-2</v>
      </c>
      <c r="J64" s="44">
        <v>1.86142172092029E-2</v>
      </c>
      <c r="K64" s="44">
        <v>0.21635571725972799</v>
      </c>
      <c r="L64" s="44">
        <v>0.182036832165415</v>
      </c>
      <c r="M64" s="44">
        <v>3.6500588456113099E-2</v>
      </c>
      <c r="N64" s="44">
        <v>0.34611559376145201</v>
      </c>
      <c r="O64" s="44">
        <v>4.76156696115222E-2</v>
      </c>
      <c r="P64" s="44">
        <v>0</v>
      </c>
      <c r="Q64" s="44">
        <v>3.05622960894474E-2</v>
      </c>
      <c r="R64" s="44">
        <v>9.2264975037947006E-2</v>
      </c>
      <c r="S64" s="44">
        <v>4.20212673998158E-2</v>
      </c>
      <c r="T64" s="44">
        <v>0.137864443772406</v>
      </c>
      <c r="U64" s="44">
        <v>7.6419843705816504E-2</v>
      </c>
      <c r="V64" s="44">
        <v>0.105472578784562</v>
      </c>
      <c r="W64" s="44">
        <v>3.6220617172772702E-2</v>
      </c>
      <c r="X64" s="44">
        <v>8.3349461556165502E-2</v>
      </c>
    </row>
    <row r="65" spans="1:24" x14ac:dyDescent="0.25">
      <c r="A65" s="44" t="s">
        <v>99</v>
      </c>
      <c r="B65" s="44">
        <v>54.7871180319461</v>
      </c>
      <c r="C65" s="44">
        <v>3.2865473097607798</v>
      </c>
      <c r="D65" s="44">
        <v>7.6499477577150703</v>
      </c>
      <c r="E65" s="44">
        <v>44.861199286691303</v>
      </c>
      <c r="F65" s="44">
        <v>0.14725801254941201</v>
      </c>
      <c r="G65" s="44">
        <v>0.49632605510320099</v>
      </c>
      <c r="H65" s="44">
        <v>2.84864321073925E-2</v>
      </c>
      <c r="I65" s="44">
        <v>3.4441499673231797E-2</v>
      </c>
      <c r="J65" s="44">
        <v>2.9007150859719999E-2</v>
      </c>
      <c r="K65" s="44">
        <v>0.32783206157899097</v>
      </c>
      <c r="L65" s="44">
        <v>0.30929452850921901</v>
      </c>
      <c r="M65" s="44">
        <v>4.6748288638124899E-2</v>
      </c>
      <c r="N65" s="44">
        <v>0.117682597787634</v>
      </c>
      <c r="O65" s="44">
        <v>3.5655281561987502E-2</v>
      </c>
      <c r="P65" s="44">
        <v>0.15844942224883499</v>
      </c>
      <c r="Q65" s="44">
        <v>3.9165346864646601E-2</v>
      </c>
      <c r="R65" s="44">
        <v>0.166186445173896</v>
      </c>
      <c r="S65" s="44">
        <v>0</v>
      </c>
      <c r="T65" s="44">
        <v>0.176761999887802</v>
      </c>
      <c r="U65" s="44">
        <v>4.0396520574113401E-2</v>
      </c>
      <c r="V65" s="44">
        <v>0.19003889551146499</v>
      </c>
      <c r="W65" s="44">
        <v>6.5237614044846307E-2</v>
      </c>
      <c r="X65" s="44">
        <v>4.4966051027069701E-2</v>
      </c>
    </row>
    <row r="66" spans="1:24" x14ac:dyDescent="0.25">
      <c r="A66" s="44" t="s">
        <v>100</v>
      </c>
      <c r="B66" s="44">
        <v>44.709055176226201</v>
      </c>
      <c r="C66" s="44">
        <v>2.4075943024418698</v>
      </c>
      <c r="D66" s="44">
        <v>6.1643235176111597</v>
      </c>
      <c r="E66" s="44">
        <v>40.921202689061502</v>
      </c>
      <c r="F66" s="44">
        <v>0</v>
      </c>
      <c r="G66" s="44">
        <v>0.29221178849450602</v>
      </c>
      <c r="H66" s="44">
        <v>2.86127636199319E-2</v>
      </c>
      <c r="I66" s="44">
        <v>3.9453932490834301E-2</v>
      </c>
      <c r="J66" s="44">
        <v>1.9684795192205101E-2</v>
      </c>
      <c r="K66" s="44">
        <v>0.25790341672958</v>
      </c>
      <c r="L66" s="44">
        <v>0.23818675668630299</v>
      </c>
      <c r="M66" s="44">
        <v>5.3894685295395997E-2</v>
      </c>
      <c r="N66" s="44">
        <v>0.344204577544169</v>
      </c>
      <c r="O66" s="44">
        <v>5.0322958048511897E-2</v>
      </c>
      <c r="P66" s="44">
        <v>0</v>
      </c>
      <c r="Q66" s="44">
        <v>0</v>
      </c>
      <c r="R66" s="44">
        <v>9.7637053239512106E-2</v>
      </c>
      <c r="S66" s="44">
        <v>4.4453478871438898E-2</v>
      </c>
      <c r="T66" s="44">
        <v>0.249609989245136</v>
      </c>
      <c r="U66" s="44">
        <v>3.3338386677402097E-2</v>
      </c>
      <c r="V66" s="44">
        <v>0.15698350149207399</v>
      </c>
      <c r="W66" s="44">
        <v>5.3870559041687499E-2</v>
      </c>
      <c r="X66" s="44">
        <v>5.2144439561794903E-2</v>
      </c>
    </row>
    <row r="67" spans="1:24" x14ac:dyDescent="0.25">
      <c r="A67" s="30" t="s">
        <v>219</v>
      </c>
      <c r="B67" s="30">
        <v>48.197613713932903</v>
      </c>
      <c r="C67" s="30">
        <v>2.30894049578214</v>
      </c>
      <c r="D67" s="30">
        <v>6.5840932296496204</v>
      </c>
      <c r="E67" s="30">
        <v>38.556895233309497</v>
      </c>
      <c r="F67" s="30">
        <v>0</v>
      </c>
      <c r="G67" s="30">
        <v>0.41378866685029497</v>
      </c>
      <c r="H67" s="30">
        <v>1.6813484213690999E-2</v>
      </c>
      <c r="I67" s="30">
        <v>3.2744653328567901E-2</v>
      </c>
      <c r="J67" s="30">
        <v>2.7600795285842899E-2</v>
      </c>
      <c r="K67" s="30">
        <v>0.26184738116144102</v>
      </c>
      <c r="L67" s="30">
        <v>0.19381686032868101</v>
      </c>
      <c r="M67" s="30">
        <v>4.7175364711500502E-2</v>
      </c>
      <c r="N67" s="30">
        <v>0.16692400642754401</v>
      </c>
      <c r="O67" s="30">
        <v>2.9576309543182799E-2</v>
      </c>
      <c r="P67" s="30">
        <v>0.13138142722606599</v>
      </c>
      <c r="Q67" s="30">
        <v>3.2489985767267797E-2</v>
      </c>
      <c r="R67" s="30">
        <v>9.8220219481141902E-2</v>
      </c>
      <c r="S67" s="30">
        <v>5.4361981726858903E-2</v>
      </c>
      <c r="T67" s="30">
        <v>0.14677957355490501</v>
      </c>
      <c r="U67" s="30">
        <v>0</v>
      </c>
      <c r="V67" s="30">
        <v>0.112390244105532</v>
      </c>
      <c r="W67" s="30">
        <v>5.4159103987556703E-2</v>
      </c>
      <c r="X67" s="30">
        <v>3.7304599586627199E-2</v>
      </c>
    </row>
    <row r="68" spans="1:24" x14ac:dyDescent="0.25">
      <c r="A68" s="30" t="s">
        <v>220</v>
      </c>
      <c r="B68" s="30">
        <v>50.450701507389603</v>
      </c>
      <c r="C68" s="30">
        <v>2.4162333385975598</v>
      </c>
      <c r="D68" s="30">
        <v>6.8877646333860696</v>
      </c>
      <c r="E68" s="30">
        <v>40.350090710596596</v>
      </c>
      <c r="F68" s="30">
        <v>0</v>
      </c>
      <c r="G68" s="30">
        <v>0.43309621516793101</v>
      </c>
      <c r="H68" s="30">
        <v>1.7592769257140001E-2</v>
      </c>
      <c r="I68" s="30">
        <v>3.4262345856253498E-2</v>
      </c>
      <c r="J68" s="30">
        <v>2.8881358156193099E-2</v>
      </c>
      <c r="K68" s="30">
        <v>0.27397541508923301</v>
      </c>
      <c r="L68" s="30">
        <v>0.20283206474454701</v>
      </c>
      <c r="M68" s="30">
        <v>4.9363348516804399E-2</v>
      </c>
      <c r="N68" s="30">
        <v>0.17467064230684401</v>
      </c>
      <c r="O68" s="30">
        <v>3.0947757395586899E-2</v>
      </c>
      <c r="P68" s="30">
        <v>0.13747054143648599</v>
      </c>
      <c r="Q68" s="30">
        <v>3.3996656046797101E-2</v>
      </c>
      <c r="R68" s="30">
        <v>0.102780087107432</v>
      </c>
      <c r="S68" s="30">
        <v>5.68851965862106E-2</v>
      </c>
      <c r="T68" s="30">
        <v>0.153594428279897</v>
      </c>
      <c r="U68" s="30">
        <v>0</v>
      </c>
      <c r="V68" s="30">
        <v>0.117612061245794</v>
      </c>
      <c r="W68" s="30">
        <v>5.6673210719463803E-2</v>
      </c>
      <c r="X68" s="30">
        <v>3.9034685631186297E-2</v>
      </c>
    </row>
    <row r="69" spans="1:24" x14ac:dyDescent="0.25">
      <c r="A69" s="30" t="s">
        <v>221</v>
      </c>
      <c r="B69" s="30">
        <v>81.544560551546397</v>
      </c>
      <c r="C69" s="30">
        <v>3.9046650384231598</v>
      </c>
      <c r="D69" s="30">
        <v>11.128076781842999</v>
      </c>
      <c r="E69" s="30">
        <v>65.208038531903895</v>
      </c>
      <c r="F69" s="30">
        <v>0</v>
      </c>
      <c r="G69" s="30">
        <v>0.69998130062362796</v>
      </c>
      <c r="H69" s="30">
        <v>2.84278175858905E-2</v>
      </c>
      <c r="I69" s="30">
        <v>5.5363885252260901E-2</v>
      </c>
      <c r="J69" s="30">
        <v>4.6670336135719498E-2</v>
      </c>
      <c r="K69" s="30">
        <v>0.44270201147015997</v>
      </c>
      <c r="L69" s="30">
        <v>0.32778954379780001</v>
      </c>
      <c r="M69" s="30">
        <v>7.9766979212434197E-2</v>
      </c>
      <c r="N69" s="30">
        <v>0.28225841051158801</v>
      </c>
      <c r="O69" s="30">
        <v>5.00086056252914E-2</v>
      </c>
      <c r="P69" s="30">
        <v>0.22213570463248999</v>
      </c>
      <c r="Q69" s="30">
        <v>5.4935467400469402E-2</v>
      </c>
      <c r="R69" s="30">
        <v>0.166089030163768</v>
      </c>
      <c r="S69" s="30">
        <v>9.19238684156473E-2</v>
      </c>
      <c r="T69" s="30">
        <v>0.24820395115757099</v>
      </c>
      <c r="U69" s="30">
        <v>0</v>
      </c>
      <c r="V69" s="30">
        <v>0.190061741511102</v>
      </c>
      <c r="W69" s="30">
        <v>9.1581666398773298E-2</v>
      </c>
      <c r="X69" s="30">
        <v>6.3076628564631004E-2</v>
      </c>
    </row>
    <row r="70" spans="1:24" x14ac:dyDescent="0.25">
      <c r="A70" s="44" t="s">
        <v>101</v>
      </c>
      <c r="B70" s="44">
        <v>64.871087132739646</v>
      </c>
      <c r="C70" s="44">
        <v>3.1068027671026499</v>
      </c>
      <c r="D70" s="44">
        <v>8.8560850057463103</v>
      </c>
      <c r="E70" s="44">
        <v>51.882466882606693</v>
      </c>
      <c r="F70" s="44">
        <v>0</v>
      </c>
      <c r="G70" s="44">
        <v>0.55688498373696149</v>
      </c>
      <c r="H70" s="44">
        <v>2.2620650899790748E-2</v>
      </c>
      <c r="I70" s="44">
        <v>4.4054269290414401E-2</v>
      </c>
      <c r="J70" s="44">
        <v>3.71355657107812E-2</v>
      </c>
      <c r="K70" s="44">
        <v>0.3522746963158005</v>
      </c>
      <c r="L70" s="44">
        <v>0.26080320206324048</v>
      </c>
      <c r="M70" s="44">
        <v>6.3471171961967346E-2</v>
      </c>
      <c r="N70" s="44">
        <v>0.22459120846956601</v>
      </c>
      <c r="O70" s="44">
        <v>3.9792457584237099E-2</v>
      </c>
      <c r="P70" s="44">
        <v>0.17675856592927799</v>
      </c>
      <c r="Q70" s="44">
        <v>4.37127265838686E-2</v>
      </c>
      <c r="R70" s="44">
        <v>0.13215462482245494</v>
      </c>
      <c r="S70" s="44">
        <v>7.3142925071253098E-2</v>
      </c>
      <c r="T70" s="44">
        <v>0.197491762356238</v>
      </c>
      <c r="U70" s="44">
        <v>0</v>
      </c>
      <c r="V70" s="44">
        <v>0.151225992808317</v>
      </c>
      <c r="W70" s="44">
        <v>7.2870385193164994E-2</v>
      </c>
      <c r="X70" s="44">
        <v>5.0190614075629102E-2</v>
      </c>
    </row>
    <row r="72" spans="1:24" x14ac:dyDescent="0.25">
      <c r="A72" s="30" t="s">
        <v>222</v>
      </c>
      <c r="B72" s="30">
        <v>54.534257425871999</v>
      </c>
      <c r="C72" s="30">
        <v>2.4494542746573802</v>
      </c>
      <c r="D72" s="30">
        <v>6.8394915435077497</v>
      </c>
      <c r="E72" s="30">
        <v>45.6989664470211</v>
      </c>
      <c r="F72" s="30">
        <v>0</v>
      </c>
      <c r="G72" s="30">
        <v>0</v>
      </c>
      <c r="H72" s="30">
        <v>2.5565731628153499E-2</v>
      </c>
      <c r="I72" s="30">
        <v>3.09160742580596E-2</v>
      </c>
      <c r="J72" s="30">
        <v>3.39213648572683E-2</v>
      </c>
      <c r="K72" s="30">
        <v>0.37799552302075601</v>
      </c>
      <c r="L72" s="30">
        <v>0.183264449218007</v>
      </c>
      <c r="M72" s="30">
        <v>5.1091923101371797E-2</v>
      </c>
      <c r="N72" s="30">
        <v>0.23035617999139599</v>
      </c>
      <c r="O72" s="30">
        <v>3.2012037557517699E-2</v>
      </c>
      <c r="P72" s="30">
        <v>0.24307139544915701</v>
      </c>
      <c r="Q72" s="30">
        <v>0</v>
      </c>
      <c r="R72" s="30">
        <v>0</v>
      </c>
      <c r="S72" s="30">
        <v>5.8893836838766402E-2</v>
      </c>
      <c r="T72" s="30">
        <v>0.22334673994220799</v>
      </c>
      <c r="U72" s="30">
        <v>0</v>
      </c>
      <c r="V72" s="30">
        <v>0.27083324219171401</v>
      </c>
      <c r="W72" s="30">
        <v>0</v>
      </c>
      <c r="X72" s="30">
        <v>4.0379494139246699E-2</v>
      </c>
    </row>
    <row r="73" spans="1:24" x14ac:dyDescent="0.25">
      <c r="A73" s="30" t="s">
        <v>223</v>
      </c>
      <c r="B73" s="30">
        <v>51.348265934571899</v>
      </c>
      <c r="C73" s="30">
        <v>2.3059107771008902</v>
      </c>
      <c r="D73" s="30">
        <v>6.4371551788791699</v>
      </c>
      <c r="E73" s="30">
        <v>43.022067328519299</v>
      </c>
      <c r="F73" s="30">
        <v>0</v>
      </c>
      <c r="G73" s="30">
        <v>0</v>
      </c>
      <c r="H73" s="30">
        <v>2.40655481482757E-2</v>
      </c>
      <c r="I73" s="30">
        <v>2.91019456984512E-2</v>
      </c>
      <c r="J73" s="30">
        <v>3.1931907181920002E-2</v>
      </c>
      <c r="K73" s="30">
        <v>0.35580723916780699</v>
      </c>
      <c r="L73" s="30">
        <v>0.17253014655357601</v>
      </c>
      <c r="M73" s="30">
        <v>4.8094897576662098E-2</v>
      </c>
      <c r="N73" s="30">
        <v>0.216847824049374</v>
      </c>
      <c r="O73" s="30">
        <v>3.0134021875308899E-2</v>
      </c>
      <c r="P73" s="30">
        <v>0.22880778665107401</v>
      </c>
      <c r="Q73" s="30">
        <v>0</v>
      </c>
      <c r="R73" s="30">
        <v>0</v>
      </c>
      <c r="S73" s="30">
        <v>5.5440495891295002E-2</v>
      </c>
      <c r="T73" s="30">
        <v>0.21025245700590101</v>
      </c>
      <c r="U73" s="30">
        <v>0</v>
      </c>
      <c r="V73" s="30">
        <v>0.254960592000051</v>
      </c>
      <c r="W73" s="30">
        <v>0</v>
      </c>
      <c r="X73" s="30">
        <v>3.80107886644349E-2</v>
      </c>
    </row>
    <row r="74" spans="1:24" x14ac:dyDescent="0.25">
      <c r="A74" s="30" t="s">
        <v>224</v>
      </c>
      <c r="B74" s="30">
        <v>107.884412402552</v>
      </c>
      <c r="C74" s="30">
        <v>4.8436955410616402</v>
      </c>
      <c r="D74" s="30">
        <v>13.5178105154601</v>
      </c>
      <c r="E74" s="30">
        <v>90.373169356193998</v>
      </c>
      <c r="F74" s="30">
        <v>0</v>
      </c>
      <c r="G74" s="30">
        <v>0</v>
      </c>
      <c r="H74" s="30">
        <v>5.0546128824529003E-2</v>
      </c>
      <c r="I74" s="30">
        <v>6.11243631732028E-2</v>
      </c>
      <c r="J74" s="30">
        <v>6.70708156795565E-2</v>
      </c>
      <c r="K74" s="30">
        <v>0.74730137307418498</v>
      </c>
      <c r="L74" s="30">
        <v>0.36242274119581203</v>
      </c>
      <c r="M74" s="30">
        <v>0.101018767737365</v>
      </c>
      <c r="N74" s="30">
        <v>0.45547876408330701</v>
      </c>
      <c r="O74" s="30">
        <v>6.3293139883383406E-2</v>
      </c>
      <c r="P74" s="30">
        <v>0.48057618661589901</v>
      </c>
      <c r="Q74" s="30">
        <v>0</v>
      </c>
      <c r="R74" s="30">
        <v>0</v>
      </c>
      <c r="S74" s="30">
        <v>0.11645083500336301</v>
      </c>
      <c r="T74" s="30">
        <v>0.44163304309106999</v>
      </c>
      <c r="U74" s="30">
        <v>0</v>
      </c>
      <c r="V74" s="30">
        <v>0.53555606550256296</v>
      </c>
      <c r="W74" s="30">
        <v>0</v>
      </c>
      <c r="X74" s="30">
        <v>7.9837891267425007E-2</v>
      </c>
    </row>
    <row r="75" spans="1:24" x14ac:dyDescent="0.25">
      <c r="A75" s="44" t="s">
        <v>102</v>
      </c>
      <c r="B75" s="44">
        <v>81.209334914212008</v>
      </c>
      <c r="C75" s="44">
        <v>3.6465749078595104</v>
      </c>
      <c r="D75" s="44">
        <v>10.178651029483925</v>
      </c>
      <c r="E75" s="44">
        <v>68.036067901607552</v>
      </c>
      <c r="F75" s="44">
        <v>0</v>
      </c>
      <c r="G75" s="44">
        <v>0</v>
      </c>
      <c r="H75" s="44">
        <v>3.8055930226341253E-2</v>
      </c>
      <c r="I75" s="44">
        <v>4.6020218715631202E-2</v>
      </c>
      <c r="J75" s="44">
        <v>5.0496090268412397E-2</v>
      </c>
      <c r="K75" s="44">
        <v>0.5626484480474705</v>
      </c>
      <c r="L75" s="44">
        <v>0.27284359520690948</v>
      </c>
      <c r="M75" s="44">
        <v>7.6055345419368398E-2</v>
      </c>
      <c r="N75" s="44">
        <v>0.34291747203735151</v>
      </c>
      <c r="O75" s="44">
        <v>4.7652588720450556E-2</v>
      </c>
      <c r="P75" s="44">
        <v>0.36182379103252804</v>
      </c>
      <c r="Q75" s="44">
        <v>0</v>
      </c>
      <c r="R75" s="44">
        <v>0</v>
      </c>
      <c r="S75" s="44">
        <v>8.7672335921064701E-2</v>
      </c>
      <c r="T75" s="44">
        <v>0.33248989151663899</v>
      </c>
      <c r="U75" s="44">
        <v>0</v>
      </c>
      <c r="V75" s="44">
        <v>0.40319465384713848</v>
      </c>
      <c r="W75" s="44">
        <v>0</v>
      </c>
      <c r="X75" s="44">
        <v>6.0108692703335853E-2</v>
      </c>
    </row>
    <row r="77" spans="1:24" x14ac:dyDescent="0.25">
      <c r="A77" s="30" t="s">
        <v>225</v>
      </c>
      <c r="B77" s="30">
        <v>65.397301766555501</v>
      </c>
      <c r="C77" s="30">
        <v>3.4843498373693702</v>
      </c>
      <c r="D77" s="30">
        <v>8.8599403060767408</v>
      </c>
      <c r="E77" s="30">
        <v>59.9983795795685</v>
      </c>
      <c r="F77" s="30">
        <v>0.111491928887461</v>
      </c>
      <c r="G77" s="30">
        <v>0.65164255228345802</v>
      </c>
      <c r="H77" s="30">
        <v>6.8859967167434005E-2</v>
      </c>
      <c r="I77" s="30">
        <v>7.8618984113058205E-2</v>
      </c>
      <c r="J77" s="30">
        <v>5.8834719435222699E-2</v>
      </c>
      <c r="K77" s="30">
        <v>0.40346476546632398</v>
      </c>
      <c r="L77" s="30">
        <v>0.179284714406483</v>
      </c>
      <c r="M77" s="30">
        <v>7.7454990080740804E-2</v>
      </c>
      <c r="N77" s="30">
        <v>0.38429096212772701</v>
      </c>
      <c r="O77" s="30">
        <v>7.46795226372379E-2</v>
      </c>
      <c r="P77" s="30">
        <v>0.331596015873664</v>
      </c>
      <c r="Q77" s="30">
        <v>4.1792537695861401E-2</v>
      </c>
      <c r="R77" s="30">
        <v>0.177750186325041</v>
      </c>
      <c r="S77" s="30">
        <v>4.0952839518752102E-2</v>
      </c>
      <c r="T77" s="30">
        <v>0.18899828669583499</v>
      </c>
      <c r="U77" s="30">
        <v>6.0668998165814197E-2</v>
      </c>
      <c r="V77" s="30">
        <v>0.20352984198271701</v>
      </c>
      <c r="W77" s="30">
        <v>0</v>
      </c>
      <c r="X77" s="30">
        <v>4.7989103490039799E-2</v>
      </c>
    </row>
    <row r="78" spans="1:24" x14ac:dyDescent="0.25">
      <c r="A78" s="30" t="s">
        <v>226</v>
      </c>
      <c r="B78" s="30">
        <v>98.697779059707301</v>
      </c>
      <c r="C78" s="30">
        <v>5.2567783332062001</v>
      </c>
      <c r="D78" s="30">
        <v>13.3611732675539</v>
      </c>
      <c r="E78" s="30">
        <v>90.522905811598903</v>
      </c>
      <c r="F78" s="30">
        <v>0.168167926737534</v>
      </c>
      <c r="G78" s="30">
        <v>0.98335506159992503</v>
      </c>
      <c r="H78" s="30">
        <v>0.103872574843661</v>
      </c>
      <c r="I78" s="30">
        <v>0.118593745438105</v>
      </c>
      <c r="J78" s="30">
        <v>8.8755003941249494E-2</v>
      </c>
      <c r="K78" s="30">
        <v>0.60858727852497196</v>
      </c>
      <c r="L78" s="30">
        <v>0.27049894838067301</v>
      </c>
      <c r="M78" s="30">
        <v>0.116842272228234</v>
      </c>
      <c r="N78" s="30">
        <v>0.57973015101284397</v>
      </c>
      <c r="O78" s="30">
        <v>0.112654048199113</v>
      </c>
      <c r="P78" s="30">
        <v>0.50019844816825998</v>
      </c>
      <c r="Q78" s="30">
        <v>6.3044312303397507E-2</v>
      </c>
      <c r="R78" s="30">
        <v>0.26815428265641</v>
      </c>
      <c r="S78" s="30">
        <v>6.1780784884708298E-2</v>
      </c>
      <c r="T78" s="30">
        <v>0.28512467477463899</v>
      </c>
      <c r="U78" s="30">
        <v>9.1523712238984006E-2</v>
      </c>
      <c r="V78" s="30">
        <v>0.30705932475233699</v>
      </c>
      <c r="W78" s="30">
        <v>0</v>
      </c>
      <c r="X78" s="30">
        <v>7.2392219095589003E-2</v>
      </c>
    </row>
    <row r="79" spans="1:24" x14ac:dyDescent="0.25">
      <c r="A79" s="30" t="s">
        <v>227</v>
      </c>
      <c r="B79" s="30">
        <v>54.707602137922599</v>
      </c>
      <c r="C79" s="30">
        <v>2.9142445394972101</v>
      </c>
      <c r="D79" s="30">
        <v>7.4085317113468898</v>
      </c>
      <c r="E79" s="30">
        <v>50.182873373753601</v>
      </c>
      <c r="F79" s="30">
        <v>9.3237969639587998E-2</v>
      </c>
      <c r="G79" s="30">
        <v>0.54509378869768399</v>
      </c>
      <c r="H79" s="30">
        <v>5.7588449172441401E-2</v>
      </c>
      <c r="I79" s="30">
        <v>6.5750059703792996E-2</v>
      </c>
      <c r="J79" s="30">
        <v>4.9205797082504402E-2</v>
      </c>
      <c r="K79" s="30">
        <v>0.337415307056664</v>
      </c>
      <c r="L79" s="30">
        <v>0.149955065242903</v>
      </c>
      <c r="M79" s="30">
        <v>6.4777949773133406E-2</v>
      </c>
      <c r="N79" s="30">
        <v>0.32140040458830499</v>
      </c>
      <c r="O79" s="30">
        <v>6.2456314737330099E-2</v>
      </c>
      <c r="P79" s="30">
        <v>0.27731750821029799</v>
      </c>
      <c r="Q79" s="30">
        <v>3.49522087921353E-2</v>
      </c>
      <c r="R79" s="30">
        <v>0.14866246083078599</v>
      </c>
      <c r="S79" s="30">
        <v>3.4250926745505901E-2</v>
      </c>
      <c r="T79" s="30">
        <v>0.15807033896216499</v>
      </c>
      <c r="U79" s="30">
        <v>5.0740375731347702E-2</v>
      </c>
      <c r="V79" s="30">
        <v>0.17022771023202601</v>
      </c>
      <c r="W79" s="30">
        <v>0</v>
      </c>
      <c r="X79" s="30">
        <v>4.0134668897075697E-2</v>
      </c>
    </row>
    <row r="80" spans="1:24" x14ac:dyDescent="0.25">
      <c r="A80" s="44" t="s">
        <v>103</v>
      </c>
      <c r="B80" s="44">
        <v>82.047540413131401</v>
      </c>
      <c r="C80" s="44">
        <v>4.3705640852877856</v>
      </c>
      <c r="D80" s="44">
        <v>11.110556786815319</v>
      </c>
      <c r="E80" s="44">
        <v>75.260642695583698</v>
      </c>
      <c r="F80" s="44">
        <v>0.13982992781249751</v>
      </c>
      <c r="G80" s="44">
        <v>0.81749880694169152</v>
      </c>
      <c r="H80" s="44">
        <v>8.6366271005547501E-2</v>
      </c>
      <c r="I80" s="44">
        <v>9.8606364775581601E-2</v>
      </c>
      <c r="J80" s="44">
        <v>7.3794861688236096E-2</v>
      </c>
      <c r="K80" s="44">
        <v>0.50602602199564795</v>
      </c>
      <c r="L80" s="44">
        <v>0.22489183139357799</v>
      </c>
      <c r="M80" s="44">
        <v>9.7148631154487408E-2</v>
      </c>
      <c r="N80" s="44">
        <v>0.48201055657028546</v>
      </c>
      <c r="O80" s="44">
        <v>9.3666785418175441E-2</v>
      </c>
      <c r="P80" s="44">
        <v>0.41589723202096196</v>
      </c>
      <c r="Q80" s="44">
        <v>5.2418424999629454E-2</v>
      </c>
      <c r="R80" s="44">
        <v>0.22295223449072549</v>
      </c>
      <c r="S80" s="44">
        <v>5.13668122017302E-2</v>
      </c>
      <c r="T80" s="44">
        <v>0.23706148073523697</v>
      </c>
      <c r="U80" s="44">
        <v>7.6096355202399102E-2</v>
      </c>
      <c r="V80" s="44">
        <v>0.25529458336752697</v>
      </c>
      <c r="W80" s="44">
        <v>0</v>
      </c>
      <c r="X80" s="44">
        <v>6.0190661292814404E-2</v>
      </c>
    </row>
    <row r="82" spans="1:24" x14ac:dyDescent="0.25">
      <c r="A82" s="30" t="s">
        <v>228</v>
      </c>
      <c r="B82" s="30">
        <v>45.927856013854601</v>
      </c>
      <c r="C82" s="30">
        <v>2.1151116258412399</v>
      </c>
      <c r="D82" s="30">
        <v>6.15913046833436</v>
      </c>
      <c r="E82" s="30">
        <v>44.114056932269101</v>
      </c>
      <c r="F82" s="30">
        <v>9.43276434947104E-2</v>
      </c>
      <c r="G82" s="30">
        <v>0.454224369721689</v>
      </c>
      <c r="H82" s="30">
        <v>2.57063921480114E-2</v>
      </c>
      <c r="I82" s="30">
        <v>3.10767219137594E-2</v>
      </c>
      <c r="J82" s="30">
        <v>2.4025383636412299E-2</v>
      </c>
      <c r="K82" s="30">
        <v>0.28680900852476299</v>
      </c>
      <c r="L82" s="30">
        <v>0.22394890803218301</v>
      </c>
      <c r="M82" s="30">
        <v>5.9641675825803597E-2</v>
      </c>
      <c r="N82" s="30">
        <v>0.19586483064784799</v>
      </c>
      <c r="O82" s="30">
        <v>5.5036059828905498E-2</v>
      </c>
      <c r="P82" s="30">
        <v>0</v>
      </c>
      <c r="Q82" s="30">
        <v>0</v>
      </c>
      <c r="R82" s="30">
        <v>0.15048306985142501</v>
      </c>
      <c r="S82" s="30">
        <v>4.2342465910838199E-2</v>
      </c>
      <c r="T82" s="30">
        <v>0.113595119869568</v>
      </c>
      <c r="U82" s="30">
        <v>5.1355432924979003E-2</v>
      </c>
      <c r="V82" s="30">
        <v>0.22834988230484701</v>
      </c>
      <c r="W82" s="30">
        <v>5.9062027576043202E-2</v>
      </c>
      <c r="X82" s="30">
        <v>4.0635247716292199E-2</v>
      </c>
    </row>
    <row r="83" spans="1:24" x14ac:dyDescent="0.25">
      <c r="A83" s="30" t="s">
        <v>229</v>
      </c>
      <c r="B83" s="30">
        <v>45.699939762510503</v>
      </c>
      <c r="C83" s="30">
        <v>2.10405843552144</v>
      </c>
      <c r="D83" s="30">
        <v>6.1249600884919602</v>
      </c>
      <c r="E83" s="30">
        <v>43.885155617921299</v>
      </c>
      <c r="F83" s="30">
        <v>9.3818479094854898E-2</v>
      </c>
      <c r="G83" s="30">
        <v>0.45193294858220201</v>
      </c>
      <c r="H83" s="30">
        <v>2.55691786777133E-2</v>
      </c>
      <c r="I83" s="30">
        <v>3.0910857915268899E-2</v>
      </c>
      <c r="J83" s="30">
        <v>2.3898198385117399E-2</v>
      </c>
      <c r="K83" s="30">
        <v>0.285269652294111</v>
      </c>
      <c r="L83" s="30">
        <v>0.22278818892720001</v>
      </c>
      <c r="M83" s="30">
        <v>5.9325049827123402E-2</v>
      </c>
      <c r="N83" s="30">
        <v>0.19483021521325999</v>
      </c>
      <c r="O83" s="30">
        <v>5.4743370952098198E-2</v>
      </c>
      <c r="P83" s="30">
        <v>0</v>
      </c>
      <c r="Q83" s="30">
        <v>0</v>
      </c>
      <c r="R83" s="30">
        <v>0.14969053721408501</v>
      </c>
      <c r="S83" s="30">
        <v>4.2119074136645E-2</v>
      </c>
      <c r="T83" s="30">
        <v>0.112997311768815</v>
      </c>
      <c r="U83" s="30">
        <v>5.1084256275310699E-2</v>
      </c>
      <c r="V83" s="30">
        <v>0.22715507781172301</v>
      </c>
      <c r="W83" s="30">
        <v>5.8750741021017003E-2</v>
      </c>
      <c r="X83" s="30">
        <v>4.0419427821916397E-2</v>
      </c>
    </row>
    <row r="84" spans="1:24" x14ac:dyDescent="0.25">
      <c r="A84" s="30" t="s">
        <v>230</v>
      </c>
      <c r="B84" s="30">
        <v>135.23145108101099</v>
      </c>
      <c r="C84" s="30">
        <v>6.22447405263991</v>
      </c>
      <c r="D84" s="30">
        <v>18.1136008470394</v>
      </c>
      <c r="E84" s="30">
        <v>129.83116656214801</v>
      </c>
      <c r="F84" s="30">
        <v>0.27749598476097098</v>
      </c>
      <c r="G84" s="30">
        <v>1.3372096140871399</v>
      </c>
      <c r="H84" s="30">
        <v>7.5633089707671297E-2</v>
      </c>
      <c r="I84" s="30">
        <v>9.1433708459731894E-2</v>
      </c>
      <c r="J84" s="30">
        <v>7.0693547669129705E-2</v>
      </c>
      <c r="K84" s="30">
        <v>0.843796122113597</v>
      </c>
      <c r="L84" s="30">
        <v>0.65910726765041605</v>
      </c>
      <c r="M84" s="30">
        <v>0.17548744176157</v>
      </c>
      <c r="N84" s="30">
        <v>0.57633638749039395</v>
      </c>
      <c r="O84" s="30">
        <v>0.161932983738101</v>
      </c>
      <c r="P84" s="30">
        <v>0</v>
      </c>
      <c r="Q84" s="30">
        <v>0</v>
      </c>
      <c r="R84" s="30">
        <v>0.44281371673032799</v>
      </c>
      <c r="S84" s="30">
        <v>0.12459523131745</v>
      </c>
      <c r="T84" s="30">
        <v>0.33426938024783398</v>
      </c>
      <c r="U84" s="30">
        <v>0.15111502669471999</v>
      </c>
      <c r="V84" s="30">
        <v>0.67199247571842102</v>
      </c>
      <c r="W84" s="30">
        <v>0.17379541937602999</v>
      </c>
      <c r="X84" s="30">
        <v>0.11956306752569899</v>
      </c>
    </row>
    <row r="85" spans="1:24" x14ac:dyDescent="0.25">
      <c r="A85" s="44" t="s">
        <v>104</v>
      </c>
      <c r="B85" s="44">
        <v>90.579653547432798</v>
      </c>
      <c r="C85" s="44">
        <v>4.169792839240575</v>
      </c>
      <c r="D85" s="44">
        <v>12.136365657686881</v>
      </c>
      <c r="E85" s="44">
        <v>86.97261174720856</v>
      </c>
      <c r="F85" s="44">
        <v>0.18591181412784069</v>
      </c>
      <c r="G85" s="44">
        <v>0.89571699190441445</v>
      </c>
      <c r="H85" s="44">
        <v>5.066974092784135E-2</v>
      </c>
      <c r="I85" s="44">
        <v>6.1255215186745648E-2</v>
      </c>
      <c r="J85" s="44">
        <v>4.7359465652771E-2</v>
      </c>
      <c r="K85" s="44">
        <v>0.56530256531917999</v>
      </c>
      <c r="L85" s="44">
        <v>0.44152808784129954</v>
      </c>
      <c r="M85" s="44">
        <v>0.1175645587936868</v>
      </c>
      <c r="N85" s="44">
        <v>0.38610060906912097</v>
      </c>
      <c r="O85" s="44">
        <v>0.10848452178350325</v>
      </c>
      <c r="P85" s="44">
        <v>0</v>
      </c>
      <c r="Q85" s="44">
        <v>0</v>
      </c>
      <c r="R85" s="44">
        <v>0.2966483932908765</v>
      </c>
      <c r="S85" s="44">
        <v>8.3468848614144095E-2</v>
      </c>
      <c r="T85" s="44">
        <v>0.22393225005870099</v>
      </c>
      <c r="U85" s="44">
        <v>0.1012352298098495</v>
      </c>
      <c r="V85" s="44">
        <v>0.450171179011634</v>
      </c>
      <c r="W85" s="44">
        <v>0.1164287234760366</v>
      </c>
      <c r="X85" s="44">
        <v>8.0099157620995592E-2</v>
      </c>
    </row>
    <row r="87" spans="1:24" x14ac:dyDescent="0.25">
      <c r="A87" s="44" t="s">
        <v>105</v>
      </c>
      <c r="B87" s="44">
        <v>56.993791456434998</v>
      </c>
      <c r="C87" s="44">
        <v>2.4230564193694399</v>
      </c>
      <c r="D87" s="44">
        <v>7.4312087602677002</v>
      </c>
      <c r="E87" s="44">
        <v>47.749955680871103</v>
      </c>
      <c r="F87" s="44">
        <v>0</v>
      </c>
      <c r="G87" s="44">
        <v>0.33220132135034097</v>
      </c>
      <c r="H87" s="44">
        <v>1.87264018769897E-2</v>
      </c>
      <c r="I87" s="44">
        <v>4.42109411132715E-2</v>
      </c>
      <c r="J87" s="44">
        <v>3.0867452802205202E-2</v>
      </c>
      <c r="K87" s="44">
        <v>0.455218661112749</v>
      </c>
      <c r="L87" s="44">
        <v>0.241981513114676</v>
      </c>
      <c r="M87" s="44">
        <v>3.0786274539785101E-2</v>
      </c>
      <c r="N87" s="44">
        <v>0.237981324055209</v>
      </c>
      <c r="O87" s="44">
        <v>4.6346680143618001E-2</v>
      </c>
      <c r="P87" s="44">
        <v>0</v>
      </c>
      <c r="Q87" s="44">
        <v>7.1138449070182699E-2</v>
      </c>
      <c r="R87" s="44">
        <v>0</v>
      </c>
      <c r="S87" s="44">
        <v>6.0796241499304002E-2</v>
      </c>
      <c r="T87" s="44">
        <v>0</v>
      </c>
      <c r="U87" s="44">
        <v>3.7439945819153102E-2</v>
      </c>
      <c r="V87" s="44">
        <v>0.17676418109988201</v>
      </c>
      <c r="W87" s="44">
        <v>0</v>
      </c>
      <c r="X87" s="44">
        <v>7.1183619329003203E-2</v>
      </c>
    </row>
    <row r="88" spans="1:24" x14ac:dyDescent="0.25">
      <c r="A88" s="30" t="s">
        <v>231</v>
      </c>
      <c r="B88" s="30">
        <v>101.08779330153099</v>
      </c>
      <c r="C88" s="30">
        <v>3.3810751370354799</v>
      </c>
      <c r="D88" s="30">
        <v>10.9054681332806</v>
      </c>
      <c r="E88" s="30">
        <v>66.203587641450099</v>
      </c>
      <c r="F88" s="30">
        <v>0</v>
      </c>
      <c r="G88" s="30">
        <v>1.4610286809491499</v>
      </c>
      <c r="H88" s="30">
        <v>6.9509315609852698E-2</v>
      </c>
      <c r="I88" s="30">
        <v>4.0823641667484901E-2</v>
      </c>
      <c r="J88" s="30">
        <v>3.4487486571056998E-2</v>
      </c>
      <c r="K88" s="30">
        <v>0.50863907388043395</v>
      </c>
      <c r="L88" s="30">
        <v>0.24355660921903199</v>
      </c>
      <c r="M88" s="30">
        <v>9.4431652776387501E-2</v>
      </c>
      <c r="N88" s="30">
        <v>0.40499343658251402</v>
      </c>
      <c r="O88" s="30">
        <v>7.2328092121461199E-2</v>
      </c>
      <c r="P88" s="30">
        <v>0.641873348136623</v>
      </c>
      <c r="Q88" s="30">
        <v>0</v>
      </c>
      <c r="R88" s="30">
        <v>0</v>
      </c>
      <c r="S88" s="30">
        <v>0.109001471986165</v>
      </c>
      <c r="T88" s="30">
        <v>0.60915039219560296</v>
      </c>
      <c r="U88" s="30">
        <v>8.2163484699017603E-2</v>
      </c>
      <c r="V88" s="30">
        <v>0</v>
      </c>
      <c r="W88" s="30">
        <v>9.4513888967195703E-2</v>
      </c>
      <c r="X88" s="30">
        <v>9.1260106298856794E-2</v>
      </c>
    </row>
    <row r="89" spans="1:24" x14ac:dyDescent="0.25">
      <c r="A89" s="30" t="s">
        <v>232</v>
      </c>
      <c r="B89" s="30">
        <v>103.21625968618299</v>
      </c>
      <c r="C89" s="30">
        <v>3.4506498117203099</v>
      </c>
      <c r="D89" s="30">
        <v>11.123586652433399</v>
      </c>
      <c r="E89" s="30">
        <v>67.570322562586696</v>
      </c>
      <c r="F89" s="30">
        <v>0</v>
      </c>
      <c r="G89" s="30">
        <v>1.49157265482155</v>
      </c>
      <c r="H89" s="30">
        <v>7.0925659876587804E-2</v>
      </c>
      <c r="I89" s="30">
        <v>4.1655512218239099E-2</v>
      </c>
      <c r="J89" s="30">
        <v>3.5192936799327897E-2</v>
      </c>
      <c r="K89" s="30">
        <v>0.51897638724682804</v>
      </c>
      <c r="L89" s="30">
        <v>0.248587286975506</v>
      </c>
      <c r="M89" s="30">
        <v>9.6360726392339294E-2</v>
      </c>
      <c r="N89" s="30">
        <v>0.41328605290652998</v>
      </c>
      <c r="O89" s="30">
        <v>7.3804416782181401E-2</v>
      </c>
      <c r="P89" s="30">
        <v>0.65495024894409604</v>
      </c>
      <c r="Q89" s="30">
        <v>0</v>
      </c>
      <c r="R89" s="30">
        <v>0</v>
      </c>
      <c r="S89" s="30">
        <v>0.111234645502025</v>
      </c>
      <c r="T89" s="30">
        <v>0.62164488339339197</v>
      </c>
      <c r="U89" s="30">
        <v>8.3846139824496901E-2</v>
      </c>
      <c r="V89" s="30">
        <v>0</v>
      </c>
      <c r="W89" s="30">
        <v>9.6451154274273601E-2</v>
      </c>
      <c r="X89" s="30">
        <v>9.3124006101232906E-2</v>
      </c>
    </row>
    <row r="90" spans="1:24" x14ac:dyDescent="0.25">
      <c r="A90" s="44" t="s">
        <v>106</v>
      </c>
      <c r="B90" s="44">
        <v>102.15202649385699</v>
      </c>
      <c r="C90" s="44">
        <v>3.4158624743778949</v>
      </c>
      <c r="D90" s="44">
        <v>11.014527392857</v>
      </c>
      <c r="E90" s="44">
        <v>66.886955102018391</v>
      </c>
      <c r="F90" s="44">
        <v>0</v>
      </c>
      <c r="G90" s="44">
        <v>1.4763006678853499</v>
      </c>
      <c r="H90" s="44">
        <v>7.0217487743220258E-2</v>
      </c>
      <c r="I90" s="44">
        <v>4.1239576942861997E-2</v>
      </c>
      <c r="J90" s="44">
        <v>3.4840211685192447E-2</v>
      </c>
      <c r="K90" s="44">
        <v>0.51380773056363105</v>
      </c>
      <c r="L90" s="44">
        <v>0.24607194809726901</v>
      </c>
      <c r="M90" s="44">
        <v>9.5396189584363397E-2</v>
      </c>
      <c r="N90" s="44">
        <v>0.40913974474452197</v>
      </c>
      <c r="O90" s="44">
        <v>7.30662544518213E-2</v>
      </c>
      <c r="P90" s="44">
        <v>0.64841179854035946</v>
      </c>
      <c r="Q90" s="44">
        <v>0</v>
      </c>
      <c r="R90" s="44">
        <v>0</v>
      </c>
      <c r="S90" s="44">
        <v>0.110118058744095</v>
      </c>
      <c r="T90" s="44">
        <v>0.61539763779449741</v>
      </c>
      <c r="U90" s="44">
        <v>8.3004812261757252E-2</v>
      </c>
      <c r="V90" s="44">
        <v>0</v>
      </c>
      <c r="W90" s="44">
        <v>9.5482521620734645E-2</v>
      </c>
      <c r="X90" s="44">
        <v>9.219205620004485E-2</v>
      </c>
    </row>
    <row r="92" spans="1:24" x14ac:dyDescent="0.25">
      <c r="A92" s="44" t="s">
        <v>107</v>
      </c>
      <c r="B92" s="44">
        <v>74.828411933936806</v>
      </c>
      <c r="C92" s="44">
        <v>2.5019301315066298</v>
      </c>
      <c r="D92" s="44">
        <v>8.0665268428354704</v>
      </c>
      <c r="E92" s="44">
        <v>48.991696464392902</v>
      </c>
      <c r="F92" s="44">
        <v>0</v>
      </c>
      <c r="G92" s="44">
        <v>1.0813849963489299</v>
      </c>
      <c r="H92" s="44">
        <v>5.1428187534740197E-2</v>
      </c>
      <c r="I92" s="44">
        <v>3.0204400010857502E-2</v>
      </c>
      <c r="J92" s="44">
        <v>2.55178520097076E-2</v>
      </c>
      <c r="K92" s="44">
        <v>0.376315071149953</v>
      </c>
      <c r="L92" s="44">
        <v>0.18023708567055</v>
      </c>
      <c r="M92" s="44">
        <v>6.9870174356383194E-2</v>
      </c>
      <c r="N92" s="44">
        <v>0.29966563148477399</v>
      </c>
      <c r="O92" s="44">
        <v>5.35150670194149E-2</v>
      </c>
      <c r="P92" s="44">
        <v>0.47490476943995402</v>
      </c>
      <c r="Q92" s="44">
        <v>0</v>
      </c>
      <c r="R92" s="44">
        <v>0</v>
      </c>
      <c r="S92" s="44">
        <v>8.0653812817326406E-2</v>
      </c>
      <c r="T92" s="44">
        <v>0.450738245686641</v>
      </c>
      <c r="U92" s="44">
        <v>6.07951395420347E-2</v>
      </c>
      <c r="V92" s="44">
        <v>0</v>
      </c>
      <c r="W92" s="44">
        <v>6.9934445429589903E-2</v>
      </c>
      <c r="X92" s="44">
        <v>6.7523338299238594E-2</v>
      </c>
    </row>
    <row r="93" spans="1:24" x14ac:dyDescent="0.25">
      <c r="A93" s="44" t="s">
        <v>108</v>
      </c>
      <c r="B93" s="44">
        <v>70.463599134556304</v>
      </c>
      <c r="C93" s="44">
        <v>3.6692966854725202</v>
      </c>
      <c r="D93" s="44">
        <v>9.9217712238284808</v>
      </c>
      <c r="E93" s="44">
        <v>74.7464019924128</v>
      </c>
      <c r="F93" s="44">
        <v>0.146294574610811</v>
      </c>
      <c r="G93" s="44">
        <v>0.71348035563559897</v>
      </c>
      <c r="H93" s="44">
        <v>3.9964638628234503E-2</v>
      </c>
      <c r="I93" s="44">
        <v>3.9719724714572503E-2</v>
      </c>
      <c r="J93" s="44">
        <v>5.7899273593774697E-2</v>
      </c>
      <c r="K93" s="44">
        <v>0.52635822865334103</v>
      </c>
      <c r="L93" s="44">
        <v>0.46712014598499901</v>
      </c>
      <c r="M93" s="44">
        <v>6.5742961098885305E-2</v>
      </c>
      <c r="N93" s="44">
        <v>0.49323881615559501</v>
      </c>
      <c r="O93" s="44">
        <v>7.0389690012758105E-2</v>
      </c>
      <c r="P93" s="44">
        <v>0.31224883068047998</v>
      </c>
      <c r="Q93" s="44">
        <v>0</v>
      </c>
      <c r="R93" s="44">
        <v>0</v>
      </c>
      <c r="S93" s="44">
        <v>5.4030237749281798E-2</v>
      </c>
      <c r="T93" s="44">
        <v>0.249498295444606</v>
      </c>
      <c r="U93" s="44">
        <v>5.6935160050640803E-2</v>
      </c>
      <c r="V93" s="44">
        <v>0</v>
      </c>
      <c r="W93" s="44">
        <v>0</v>
      </c>
      <c r="X93" s="44">
        <v>0.123971707607115</v>
      </c>
    </row>
    <row r="94" spans="1:24" x14ac:dyDescent="0.25">
      <c r="A94" s="44" t="s">
        <v>109</v>
      </c>
      <c r="B94" s="44">
        <v>77.862154369848298</v>
      </c>
      <c r="C94" s="44">
        <v>3.20915995282712</v>
      </c>
      <c r="D94" s="44">
        <v>9.6148147735149205</v>
      </c>
      <c r="E94" s="44">
        <v>60.663550577528802</v>
      </c>
      <c r="F94" s="44">
        <v>0</v>
      </c>
      <c r="G94" s="44">
        <v>0.85829878967401596</v>
      </c>
      <c r="H94" s="44">
        <v>3.9409473267693403E-2</v>
      </c>
      <c r="I94" s="44">
        <v>6.5956373399405105E-2</v>
      </c>
      <c r="J94" s="44">
        <v>5.1282985079298703E-2</v>
      </c>
      <c r="K94" s="44">
        <v>0.53342642365221404</v>
      </c>
      <c r="L94" s="44">
        <v>0.234511192722065</v>
      </c>
      <c r="M94" s="44">
        <v>7.8876852495224595E-2</v>
      </c>
      <c r="N94" s="44">
        <v>0.163680647598168</v>
      </c>
      <c r="O94" s="44">
        <v>4.9426284477574897E-2</v>
      </c>
      <c r="P94" s="44">
        <v>0</v>
      </c>
      <c r="Q94" s="44">
        <v>0.152567275202037</v>
      </c>
      <c r="R94" s="44">
        <v>0.16476978633953701</v>
      </c>
      <c r="S94" s="44">
        <v>0.104478174037594</v>
      </c>
      <c r="T94" s="44">
        <v>0.42080549158459801</v>
      </c>
      <c r="U94" s="44">
        <v>9.6010152936262902E-2</v>
      </c>
      <c r="V94" s="44">
        <v>0.37030037957538398</v>
      </c>
      <c r="W94" s="44">
        <v>9.0820154261226693E-2</v>
      </c>
      <c r="X94" s="44">
        <v>6.2373691987662898E-2</v>
      </c>
    </row>
    <row r="95" spans="1:24" x14ac:dyDescent="0.25">
      <c r="A95" s="44" t="s">
        <v>109</v>
      </c>
      <c r="B95" s="44">
        <v>63.554713684182303</v>
      </c>
      <c r="C95" s="44">
        <v>4.1463281931731499</v>
      </c>
      <c r="D95" s="44">
        <v>8.5412665841709092</v>
      </c>
      <c r="E95" s="44">
        <v>54.423752702659499</v>
      </c>
      <c r="F95" s="44">
        <v>0.123958991303201</v>
      </c>
      <c r="G95" s="44">
        <v>0.74054791137672704</v>
      </c>
      <c r="H95" s="44">
        <v>5.2531027913846701E-2</v>
      </c>
      <c r="I95" s="44">
        <v>4.0991616834419903E-2</v>
      </c>
      <c r="J95" s="44">
        <v>4.9150984574318497E-2</v>
      </c>
      <c r="K95" s="44">
        <v>0.40215818883726401</v>
      </c>
      <c r="L95" s="44">
        <v>0.340569981896364</v>
      </c>
      <c r="M95" s="44">
        <v>5.5796521651777897E-2</v>
      </c>
      <c r="N95" s="44">
        <v>0.34120959784365901</v>
      </c>
      <c r="O95" s="44">
        <v>7.2670493654552498E-2</v>
      </c>
      <c r="P95" s="44">
        <v>0.36959395116963101</v>
      </c>
      <c r="Q95" s="44">
        <v>4.6713089736112497E-2</v>
      </c>
      <c r="R95" s="44">
        <v>0.14178871825796499</v>
      </c>
      <c r="S95" s="44">
        <v>4.588900600648E-2</v>
      </c>
      <c r="T95" s="44">
        <v>0.297801660817545</v>
      </c>
      <c r="U95" s="44">
        <v>6.7934500821771396E-2</v>
      </c>
      <c r="V95" s="44">
        <v>0.27813835073697202</v>
      </c>
      <c r="W95" s="44">
        <v>7.8171101240711693E-2</v>
      </c>
      <c r="X95" s="44">
        <v>5.3651770232977403E-2</v>
      </c>
    </row>
    <row r="96" spans="1:24" x14ac:dyDescent="0.25">
      <c r="A96" s="44" t="s">
        <v>110</v>
      </c>
      <c r="B96" s="44">
        <v>61.543637047030501</v>
      </c>
      <c r="C96" s="44">
        <v>1.9259459210519401</v>
      </c>
      <c r="D96" s="44">
        <v>6.9433251852060502</v>
      </c>
      <c r="E96" s="44">
        <v>49.5686249932414</v>
      </c>
      <c r="F96" s="44">
        <v>0</v>
      </c>
      <c r="G96" s="44">
        <v>0</v>
      </c>
      <c r="H96" s="44">
        <v>0</v>
      </c>
      <c r="I96" s="44">
        <v>5.4880852724992601E-2</v>
      </c>
      <c r="J96" s="44">
        <v>3.26857857752769E-2</v>
      </c>
      <c r="K96" s="44">
        <v>0.28472555659827298</v>
      </c>
      <c r="L96" s="44">
        <v>0.198240656286642</v>
      </c>
      <c r="M96" s="44">
        <v>5.4690500624069098E-2</v>
      </c>
      <c r="N96" s="44">
        <v>0.19399193186792901</v>
      </c>
      <c r="O96" s="44">
        <v>0</v>
      </c>
      <c r="P96" s="44">
        <v>0.259527918409861</v>
      </c>
      <c r="Q96" s="44">
        <v>3.7624951767462202E-2</v>
      </c>
      <c r="R96" s="44">
        <v>0.24884206195310801</v>
      </c>
      <c r="S96" s="44">
        <v>6.3215064988266206E-2</v>
      </c>
      <c r="T96" s="44">
        <v>0.17080281534851</v>
      </c>
      <c r="U96" s="44">
        <v>3.8957195004036702E-2</v>
      </c>
      <c r="V96" s="44">
        <v>0.18428630705920701</v>
      </c>
      <c r="W96" s="44">
        <v>6.29935170619976E-2</v>
      </c>
      <c r="X96" s="44">
        <v>4.3215133349734598E-2</v>
      </c>
    </row>
    <row r="97" spans="1:24" x14ac:dyDescent="0.25">
      <c r="A97" s="44" t="s">
        <v>111</v>
      </c>
      <c r="B97" s="44">
        <v>57.157469253980203</v>
      </c>
      <c r="C97" s="44">
        <v>2.63385184912838</v>
      </c>
      <c r="D97" s="44">
        <v>6.59563737175145</v>
      </c>
      <c r="E97" s="44">
        <v>42.487829226415698</v>
      </c>
      <c r="F97" s="44">
        <v>0</v>
      </c>
      <c r="G97" s="44">
        <v>0.32045090200649301</v>
      </c>
      <c r="H97" s="44">
        <v>3.8699239754470101E-2</v>
      </c>
      <c r="I97" s="44">
        <v>3.4624813220905298E-2</v>
      </c>
      <c r="J97" s="44">
        <v>2.5549786128668601E-2</v>
      </c>
      <c r="K97" s="44">
        <v>0.390863303894254</v>
      </c>
      <c r="L97" s="44">
        <v>0.181457067707084</v>
      </c>
      <c r="M97" s="44">
        <v>4.1084349049520602E-2</v>
      </c>
      <c r="N97" s="44">
        <v>0.145765024787332</v>
      </c>
      <c r="O97" s="44">
        <v>5.3517810071521801E-2</v>
      </c>
      <c r="P97" s="44">
        <v>0.23721452294004899</v>
      </c>
      <c r="Q97" s="44">
        <v>5.8809980316342998E-2</v>
      </c>
      <c r="R97" s="44">
        <v>0.14679878956591</v>
      </c>
      <c r="S97" s="44">
        <v>0</v>
      </c>
      <c r="T97" s="44">
        <v>0.21946389129482799</v>
      </c>
      <c r="U97" s="44">
        <v>0</v>
      </c>
      <c r="V97" s="44">
        <v>0.16856559430337201</v>
      </c>
      <c r="W97" s="44">
        <v>4.0982833911749797E-2</v>
      </c>
      <c r="X97" s="44">
        <v>5.5502328873978803E-2</v>
      </c>
    </row>
    <row r="98" spans="1:24" x14ac:dyDescent="0.25">
      <c r="A98" s="44" t="s">
        <v>112</v>
      </c>
      <c r="B98" s="44">
        <v>52.325991084019698</v>
      </c>
      <c r="C98" s="44">
        <v>2.45672221304486</v>
      </c>
      <c r="D98" s="44">
        <v>7.4386220531115397</v>
      </c>
      <c r="E98" s="44">
        <v>44.886988832492897</v>
      </c>
      <c r="F98" s="44">
        <v>9.6879692845337706E-2</v>
      </c>
      <c r="G98" s="44">
        <v>0.48068783579503599</v>
      </c>
      <c r="H98" s="44">
        <v>3.70711262497639E-2</v>
      </c>
      <c r="I98" s="44">
        <v>4.7794537967161599E-2</v>
      </c>
      <c r="J98" s="44">
        <v>3.1208123116346499E-2</v>
      </c>
      <c r="K98" s="44">
        <v>0.29486540552384599</v>
      </c>
      <c r="L98" s="44">
        <v>0.11305939842533499</v>
      </c>
      <c r="M98" s="44">
        <v>6.10668599289763E-2</v>
      </c>
      <c r="N98" s="44">
        <v>0.11042394216373599</v>
      </c>
      <c r="O98" s="44">
        <v>4.6801039999763802E-2</v>
      </c>
      <c r="P98" s="44">
        <v>0.28961620253150799</v>
      </c>
      <c r="Q98" s="44">
        <v>6.2594595982804105E-2</v>
      </c>
      <c r="R98" s="44">
        <v>0.21829099869467899</v>
      </c>
      <c r="S98" s="44">
        <v>3.5987698190549401E-2</v>
      </c>
      <c r="T98" s="44">
        <v>0.16628727531240001</v>
      </c>
      <c r="U98" s="44">
        <v>0</v>
      </c>
      <c r="V98" s="44">
        <v>0</v>
      </c>
      <c r="W98" s="44">
        <v>7.4647037758851897E-2</v>
      </c>
      <c r="X98" s="44">
        <v>5.9076244840942101E-2</v>
      </c>
    </row>
    <row r="99" spans="1:24" x14ac:dyDescent="0.25">
      <c r="A99" s="44" t="s">
        <v>113</v>
      </c>
      <c r="B99" s="44">
        <v>49.318394279240003</v>
      </c>
      <c r="C99" s="44">
        <v>2.0310910858603202</v>
      </c>
      <c r="D99" s="44">
        <v>7.1540558045845604</v>
      </c>
      <c r="E99" s="44">
        <v>53.6111966530923</v>
      </c>
      <c r="F99" s="44">
        <v>0.165835661836121</v>
      </c>
      <c r="G99" s="44">
        <v>0.34336086090499102</v>
      </c>
      <c r="H99" s="44">
        <v>1.8907536077526401E-2</v>
      </c>
      <c r="I99" s="44">
        <v>3.2154456381135198E-2</v>
      </c>
      <c r="J99" s="44">
        <v>1.5924040599551201E-2</v>
      </c>
      <c r="K99" s="44">
        <v>0.257195420458533</v>
      </c>
      <c r="L99" s="44">
        <v>0.24726539536129299</v>
      </c>
      <c r="M99" s="44">
        <v>4.3793553737307901E-2</v>
      </c>
      <c r="N99" s="44">
        <v>0.21715439439165499</v>
      </c>
      <c r="O99" s="44">
        <v>4.6863833867860499E-2</v>
      </c>
      <c r="P99" s="44">
        <v>0.328697275598827</v>
      </c>
      <c r="Q99" s="44">
        <v>3.66383760009888E-2</v>
      </c>
      <c r="R99" s="44">
        <v>0.15661035722962</v>
      </c>
      <c r="S99" s="44">
        <v>5.0668024784859197E-2</v>
      </c>
      <c r="T99" s="44">
        <v>0.285020872528779</v>
      </c>
      <c r="U99" s="44">
        <v>3.7973517483618699E-2</v>
      </c>
      <c r="V99" s="44">
        <v>0.12802105940147601</v>
      </c>
      <c r="W99" s="44">
        <v>0</v>
      </c>
      <c r="X99" s="44">
        <v>0.10961174586852999</v>
      </c>
    </row>
    <row r="100" spans="1:24" x14ac:dyDescent="0.25">
      <c r="A100" s="30" t="s">
        <v>233</v>
      </c>
      <c r="B100" s="30">
        <v>60.419663513765698</v>
      </c>
      <c r="C100" s="30">
        <v>2.37732098767346</v>
      </c>
      <c r="D100" s="30">
        <v>6.7407297783559503</v>
      </c>
      <c r="E100" s="30">
        <v>42.782477505584303</v>
      </c>
      <c r="F100" s="30">
        <v>0</v>
      </c>
      <c r="G100" s="30">
        <v>0.46930376176823402</v>
      </c>
      <c r="H100" s="30">
        <v>2.5771179300465401E-2</v>
      </c>
      <c r="I100" s="30">
        <v>3.5779263762635898E-2</v>
      </c>
      <c r="J100" s="30">
        <v>3.3698100529718701E-2</v>
      </c>
      <c r="K100" s="30">
        <v>0.29721276960662801</v>
      </c>
      <c r="L100" s="30">
        <v>0.32123157850893902</v>
      </c>
      <c r="M100" s="30">
        <v>0.10190758628037599</v>
      </c>
      <c r="N100" s="30">
        <v>0</v>
      </c>
      <c r="O100" s="30">
        <v>3.2333281401291401E-2</v>
      </c>
      <c r="P100" s="30">
        <v>0</v>
      </c>
      <c r="Q100" s="30">
        <v>7.9072645315446499E-2</v>
      </c>
      <c r="R100" s="30">
        <v>0.15195777667212099</v>
      </c>
      <c r="S100" s="30">
        <v>4.9158547467488399E-2</v>
      </c>
      <c r="T100" s="30">
        <v>0.161633395754156</v>
      </c>
      <c r="U100" s="30">
        <v>5.1785762034527998E-2</v>
      </c>
      <c r="V100" s="30">
        <v>0.21261165146542499</v>
      </c>
      <c r="W100" s="30">
        <v>5.96170155507574E-2</v>
      </c>
      <c r="X100" s="30">
        <v>4.0819227535187901E-2</v>
      </c>
    </row>
    <row r="101" spans="1:24" x14ac:dyDescent="0.25">
      <c r="A101" s="30" t="s">
        <v>234</v>
      </c>
      <c r="B101" s="30">
        <v>65.685658862946298</v>
      </c>
      <c r="C101" s="30">
        <v>2.5839684340608802</v>
      </c>
      <c r="D101" s="30">
        <v>7.3248587059720798</v>
      </c>
      <c r="E101" s="30">
        <v>46.502686869037802</v>
      </c>
      <c r="F101" s="30">
        <v>0</v>
      </c>
      <c r="G101" s="30">
        <v>0.510172158441209</v>
      </c>
      <c r="H101" s="30">
        <v>2.8008877036575602E-2</v>
      </c>
      <c r="I101" s="30">
        <v>3.8885972414894103E-2</v>
      </c>
      <c r="J101" s="30">
        <v>3.6625337252951598E-2</v>
      </c>
      <c r="K101" s="30">
        <v>0.323012264076043</v>
      </c>
      <c r="L101" s="30">
        <v>0.349166351835556</v>
      </c>
      <c r="M101" s="30">
        <v>0.110758649014258</v>
      </c>
      <c r="N101" s="30">
        <v>0</v>
      </c>
      <c r="O101" s="30">
        <v>3.51412958556067E-2</v>
      </c>
      <c r="P101" s="30">
        <v>0</v>
      </c>
      <c r="Q101" s="30">
        <v>8.5940006021663295E-2</v>
      </c>
      <c r="R101" s="30">
        <v>0.16516133091037999</v>
      </c>
      <c r="S101" s="30">
        <v>5.34295285086741E-2</v>
      </c>
      <c r="T101" s="30">
        <v>0.175678207611313</v>
      </c>
      <c r="U101" s="30">
        <v>5.6284799576876703E-2</v>
      </c>
      <c r="V101" s="30">
        <v>0.23109162325552399</v>
      </c>
      <c r="W101" s="30">
        <v>6.4796917056995501E-2</v>
      </c>
      <c r="X101" s="30">
        <v>4.4364452362007603E-2</v>
      </c>
    </row>
    <row r="102" spans="1:24" x14ac:dyDescent="0.25">
      <c r="A102" s="30" t="s">
        <v>235</v>
      </c>
      <c r="B102" s="30">
        <v>159.29669188692799</v>
      </c>
      <c r="C102" s="30">
        <v>6.2650016857638704</v>
      </c>
      <c r="D102" s="30">
        <v>17.7547883232772</v>
      </c>
      <c r="E102" s="30">
        <v>112.75246569407599</v>
      </c>
      <c r="F102" s="30">
        <v>0</v>
      </c>
      <c r="G102" s="30">
        <v>1.2371445296761601</v>
      </c>
      <c r="H102" s="30">
        <v>6.7902835299083697E-2</v>
      </c>
      <c r="I102" s="30">
        <v>9.4272570943099598E-2</v>
      </c>
      <c r="J102" s="30">
        <v>8.8795331288445606E-2</v>
      </c>
      <c r="K102" s="30">
        <v>0.78306962985314099</v>
      </c>
      <c r="L102" s="30">
        <v>0.84660850778041097</v>
      </c>
      <c r="M102" s="30">
        <v>0.26852242762968498</v>
      </c>
      <c r="N102" s="30">
        <v>0</v>
      </c>
      <c r="O102" s="30">
        <v>8.5195612325763295E-2</v>
      </c>
      <c r="P102" s="30">
        <v>0</v>
      </c>
      <c r="Q102" s="30">
        <v>0.20835123052576801</v>
      </c>
      <c r="R102" s="30">
        <v>0.40043038972042999</v>
      </c>
      <c r="S102" s="30">
        <v>0.12953780676138901</v>
      </c>
      <c r="T102" s="30">
        <v>0.42592980808432201</v>
      </c>
      <c r="U102" s="30">
        <v>0.136459765220209</v>
      </c>
      <c r="V102" s="30">
        <v>0.56029368812644398</v>
      </c>
      <c r="W102" s="30">
        <v>0.15709831780671499</v>
      </c>
      <c r="X102" s="30">
        <v>0.107556625817279</v>
      </c>
    </row>
    <row r="103" spans="1:24" x14ac:dyDescent="0.25">
      <c r="A103" s="44" t="s">
        <v>114</v>
      </c>
      <c r="B103" s="44">
        <v>109.85817770034684</v>
      </c>
      <c r="C103" s="44">
        <v>4.3211613367186654</v>
      </c>
      <c r="D103" s="44">
        <v>12.247759050816576</v>
      </c>
      <c r="E103" s="44">
        <v>77.767471599830145</v>
      </c>
      <c r="F103" s="44">
        <v>0</v>
      </c>
      <c r="G103" s="44">
        <v>0.85322414572219707</v>
      </c>
      <c r="H103" s="44">
        <v>4.6837007299774552E-2</v>
      </c>
      <c r="I103" s="44">
        <v>6.5025917352867751E-2</v>
      </c>
      <c r="J103" s="44">
        <v>6.124671590908215E-2</v>
      </c>
      <c r="K103" s="44">
        <v>0.5401411997298845</v>
      </c>
      <c r="L103" s="44">
        <v>0.58392004314467494</v>
      </c>
      <c r="M103" s="44">
        <v>0.18521500695503049</v>
      </c>
      <c r="N103" s="44">
        <v>0</v>
      </c>
      <c r="O103" s="44">
        <v>5.8764446863527345E-2</v>
      </c>
      <c r="P103" s="44">
        <v>0</v>
      </c>
      <c r="Q103" s="44">
        <v>0.14371193792060727</v>
      </c>
      <c r="R103" s="44">
        <v>0.27619408319627547</v>
      </c>
      <c r="S103" s="44">
        <v>8.9348177114438709E-2</v>
      </c>
      <c r="T103" s="44">
        <v>0.29378160191923902</v>
      </c>
      <c r="U103" s="44">
        <v>9.4122763627368503E-2</v>
      </c>
      <c r="V103" s="44">
        <v>0.38645266979593451</v>
      </c>
      <c r="W103" s="44">
        <v>0.1083576666787362</v>
      </c>
      <c r="X103" s="44">
        <v>7.4187926676233445E-2</v>
      </c>
    </row>
    <row r="105" spans="1:24" x14ac:dyDescent="0.25">
      <c r="A105" s="44" t="s">
        <v>115</v>
      </c>
      <c r="B105" s="44">
        <v>84.768602374764001</v>
      </c>
      <c r="C105" s="44">
        <v>4.2748586939651299</v>
      </c>
      <c r="D105" s="44">
        <v>9.5340498277842496</v>
      </c>
      <c r="E105" s="44">
        <v>62.541823842384296</v>
      </c>
      <c r="F105" s="44">
        <v>0</v>
      </c>
      <c r="G105" s="44">
        <v>0</v>
      </c>
      <c r="H105" s="44">
        <v>5.0125588318428803E-2</v>
      </c>
      <c r="I105" s="44">
        <v>6.0163653312435603E-2</v>
      </c>
      <c r="J105" s="44">
        <v>2.1562514571111802E-2</v>
      </c>
      <c r="K105" s="44">
        <v>0.495624905743904</v>
      </c>
      <c r="L105" s="44">
        <v>0.39037788476243701</v>
      </c>
      <c r="M105" s="44">
        <v>5.9243528090294303E-2</v>
      </c>
      <c r="N105" s="44">
        <v>0.149789261635734</v>
      </c>
      <c r="O105" s="44">
        <v>6.3384974199474906E-2</v>
      </c>
      <c r="P105" s="44">
        <v>0.399656646927949</v>
      </c>
      <c r="Q105" s="44">
        <v>8.4739934134804004E-2</v>
      </c>
      <c r="R105" s="44">
        <v>0</v>
      </c>
      <c r="S105" s="44">
        <v>6.8589349967314001E-2</v>
      </c>
      <c r="T105" s="44">
        <v>0.31705580875045097</v>
      </c>
      <c r="U105" s="44">
        <v>7.2251348320612502E-2</v>
      </c>
      <c r="V105" s="44">
        <v>0.38603907725188402</v>
      </c>
      <c r="W105" s="44">
        <v>8.3186665301056506E-2</v>
      </c>
      <c r="X105" s="44">
        <v>8.0026689399686102E-2</v>
      </c>
    </row>
    <row r="106" spans="1:24" x14ac:dyDescent="0.25">
      <c r="A106" s="44" t="s">
        <v>116</v>
      </c>
      <c r="B106" s="44">
        <v>57.992589817612398</v>
      </c>
      <c r="C106" s="44">
        <v>2.6051332249802699</v>
      </c>
      <c r="D106" s="44">
        <v>7.0987352072945002</v>
      </c>
      <c r="E106" s="44">
        <v>47.470407641107698</v>
      </c>
      <c r="F106" s="44">
        <v>0.141679981185828</v>
      </c>
      <c r="G106" s="44">
        <v>0.36120095871159702</v>
      </c>
      <c r="H106" s="44">
        <v>4.2188519749182897E-2</v>
      </c>
      <c r="I106" s="44">
        <v>4.2634941029877998E-2</v>
      </c>
      <c r="J106" s="44">
        <v>3.5029581483224999E-2</v>
      </c>
      <c r="K106" s="44">
        <v>0.31205431840629</v>
      </c>
      <c r="L106" s="44">
        <v>0.22513419506041801</v>
      </c>
      <c r="M106" s="44">
        <v>6.6721209463778006E-2</v>
      </c>
      <c r="N106" s="44">
        <v>0.18649620027998101</v>
      </c>
      <c r="O106" s="44">
        <v>5.9905933313486898E-2</v>
      </c>
      <c r="P106" s="44">
        <v>0.17739564367382099</v>
      </c>
      <c r="Q106" s="44">
        <v>6.5840768175932804E-2</v>
      </c>
      <c r="R106" s="44">
        <v>0.116389537933048</v>
      </c>
      <c r="S106" s="44">
        <v>4.8385569273266101E-2</v>
      </c>
      <c r="T106" s="44">
        <v>0.200519481383577</v>
      </c>
      <c r="U106" s="44">
        <v>3.2447309144337098E-2</v>
      </c>
      <c r="V106" s="44">
        <v>0.21790429391660701</v>
      </c>
      <c r="W106" s="44">
        <v>3.73619706960924E-2</v>
      </c>
      <c r="X106" s="44">
        <v>5.0587543005310501E-2</v>
      </c>
    </row>
    <row r="109" spans="1:24" x14ac:dyDescent="0.25">
      <c r="A109" s="28" t="s">
        <v>236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</row>
    <row r="110" spans="1:24" ht="47.25" x14ac:dyDescent="0.25">
      <c r="A110" s="46"/>
      <c r="B110" s="46" t="s">
        <v>26</v>
      </c>
      <c r="C110" s="46" t="s">
        <v>29</v>
      </c>
      <c r="D110" s="46" t="s">
        <v>32</v>
      </c>
      <c r="E110" s="46" t="s">
        <v>35</v>
      </c>
      <c r="F110" s="46" t="s">
        <v>38</v>
      </c>
      <c r="G110" s="46" t="s">
        <v>41</v>
      </c>
      <c r="H110" s="46" t="s">
        <v>44</v>
      </c>
      <c r="I110" s="46" t="s">
        <v>47</v>
      </c>
      <c r="J110" s="46" t="s">
        <v>50</v>
      </c>
      <c r="K110" s="46" t="s">
        <v>53</v>
      </c>
      <c r="L110" s="46" t="s">
        <v>56</v>
      </c>
      <c r="M110" s="46" t="s">
        <v>59</v>
      </c>
      <c r="N110" s="46" t="s">
        <v>62</v>
      </c>
      <c r="O110" s="46" t="s">
        <v>65</v>
      </c>
      <c r="P110" s="46" t="s">
        <v>68</v>
      </c>
      <c r="Q110" s="46" t="s">
        <v>71</v>
      </c>
      <c r="R110" s="46" t="s">
        <v>74</v>
      </c>
      <c r="S110" s="46" t="s">
        <v>77</v>
      </c>
      <c r="T110" s="46" t="s">
        <v>80</v>
      </c>
      <c r="U110" s="46" t="s">
        <v>83</v>
      </c>
      <c r="V110" s="46" t="s">
        <v>86</v>
      </c>
      <c r="W110" s="46" t="s">
        <v>89</v>
      </c>
      <c r="X110" s="46" t="s">
        <v>92</v>
      </c>
    </row>
    <row r="111" spans="1:24" x14ac:dyDescent="0.25">
      <c r="A111" s="44" t="s">
        <v>237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1:24" x14ac:dyDescent="0.25">
      <c r="A112" s="30" t="s">
        <v>179</v>
      </c>
      <c r="B112" s="30">
        <v>92.222882815013705</v>
      </c>
      <c r="C112" s="30">
        <v>3.4666276166543399</v>
      </c>
      <c r="D112" s="30">
        <v>9.0328893488851705</v>
      </c>
      <c r="E112" s="30">
        <v>20.335624592575002</v>
      </c>
      <c r="F112" s="30">
        <v>0.120630531512937</v>
      </c>
      <c r="G112" s="30">
        <v>0.62780344332378901</v>
      </c>
      <c r="H112" s="30">
        <v>0</v>
      </c>
      <c r="I112" s="30">
        <v>5.19829325845719E-2</v>
      </c>
      <c r="J112" s="30">
        <v>0</v>
      </c>
      <c r="K112" s="30">
        <v>0.25440104638844702</v>
      </c>
      <c r="L112" s="30">
        <v>0.24260171786689</v>
      </c>
      <c r="M112" s="30">
        <v>8.3096418855073906E-2</v>
      </c>
      <c r="N112" s="30">
        <v>0.225326198600619</v>
      </c>
      <c r="O112" s="30">
        <v>4.1119089467671899E-2</v>
      </c>
      <c r="P112" s="30">
        <v>0.17169226541444399</v>
      </c>
      <c r="Q112" s="30">
        <v>0</v>
      </c>
      <c r="R112" s="30">
        <v>0.176147481610583</v>
      </c>
      <c r="S112" s="30">
        <v>4.2421926938985298E-2</v>
      </c>
      <c r="T112" s="30">
        <v>0.19824064554670201</v>
      </c>
      <c r="U112" s="30">
        <v>4.4007900722139399E-2</v>
      </c>
      <c r="V112" s="30">
        <v>0.14767751011097</v>
      </c>
      <c r="W112" s="30">
        <v>9.0169690291894394E-2</v>
      </c>
      <c r="X112" s="30">
        <v>0</v>
      </c>
    </row>
    <row r="113" spans="1:24" x14ac:dyDescent="0.25">
      <c r="A113" s="30" t="s">
        <v>181</v>
      </c>
      <c r="B113" s="30">
        <v>108.711974498822</v>
      </c>
      <c r="C113" s="30">
        <v>1.9518878508528501</v>
      </c>
      <c r="D113" s="30">
        <v>9.3784410162845102</v>
      </c>
      <c r="E113" s="30">
        <v>20.1523480351334</v>
      </c>
      <c r="F113" s="30">
        <v>0.168023044979137</v>
      </c>
      <c r="G113" s="30">
        <v>0.44424904994594</v>
      </c>
      <c r="H113" s="30">
        <v>5.8578858516454203E-2</v>
      </c>
      <c r="I113" s="30">
        <v>5.1641303796990903E-2</v>
      </c>
      <c r="J113" s="30">
        <v>2.0160797510369401E-2</v>
      </c>
      <c r="K113" s="30">
        <v>0.25280384552716301</v>
      </c>
      <c r="L113" s="30">
        <v>0.19829341844913401</v>
      </c>
      <c r="M113" s="30">
        <v>0.12528949549437501</v>
      </c>
      <c r="N113" s="30">
        <v>0.22395004680817401</v>
      </c>
      <c r="O113" s="30">
        <v>0</v>
      </c>
      <c r="P113" s="30">
        <v>0.23925286414228</v>
      </c>
      <c r="Q113" s="30">
        <v>0</v>
      </c>
      <c r="R113" s="30">
        <v>0.124884308199007</v>
      </c>
      <c r="S113" s="30">
        <v>4.2063327624017398E-2</v>
      </c>
      <c r="T113" s="30">
        <v>0.27654221443472299</v>
      </c>
      <c r="U113" s="30">
        <v>0</v>
      </c>
      <c r="V113" s="30">
        <v>0.14624530755401699</v>
      </c>
      <c r="W113" s="30">
        <v>5.2576683754962099E-2</v>
      </c>
      <c r="X113" s="30">
        <v>5.25784195452084E-2</v>
      </c>
    </row>
    <row r="114" spans="1:24" x14ac:dyDescent="0.25">
      <c r="A114" s="30" t="s">
        <v>183</v>
      </c>
      <c r="B114" s="30">
        <v>65.588917016338101</v>
      </c>
      <c r="C114" s="30">
        <v>2.66412070425574</v>
      </c>
      <c r="D114" s="30">
        <v>6.3321325143692704</v>
      </c>
      <c r="E114" s="30">
        <v>16.054287659955801</v>
      </c>
      <c r="F114" s="30">
        <v>0</v>
      </c>
      <c r="G114" s="30">
        <v>0.36479997772234801</v>
      </c>
      <c r="H114" s="30">
        <v>2.42807814882228E-2</v>
      </c>
      <c r="I114" s="30">
        <v>3.3398125781510003E-2</v>
      </c>
      <c r="J114" s="30">
        <v>2.58676821637428E-2</v>
      </c>
      <c r="K114" s="30">
        <v>0.31563137535146202</v>
      </c>
      <c r="L114" s="30">
        <v>0.16278362880785899</v>
      </c>
      <c r="M114" s="30">
        <v>3.8241434172926803E-2</v>
      </c>
      <c r="N114" s="30">
        <v>0.13177989816907601</v>
      </c>
      <c r="O114" s="30">
        <v>4.7012394014009598E-2</v>
      </c>
      <c r="P114" s="30">
        <v>0</v>
      </c>
      <c r="Q114" s="30">
        <v>5.8024702286079997E-2</v>
      </c>
      <c r="R114" s="30">
        <v>7.2958436674957897E-2</v>
      </c>
      <c r="S114" s="30">
        <v>4.8389149292163397E-2</v>
      </c>
      <c r="T114" s="30">
        <v>0.37997396560101698</v>
      </c>
      <c r="U114" s="30">
        <v>6.6762972363996101E-2</v>
      </c>
      <c r="V114" s="30">
        <v>0.146135758015426</v>
      </c>
      <c r="W114" s="30">
        <v>4.3206619301302901E-2</v>
      </c>
      <c r="X114" s="30">
        <v>6.7415760048356602E-2</v>
      </c>
    </row>
    <row r="115" spans="1:24" x14ac:dyDescent="0.25">
      <c r="A115" s="30" t="s">
        <v>184</v>
      </c>
      <c r="B115" s="30">
        <v>61.863160609174699</v>
      </c>
      <c r="C115" s="30">
        <v>2.5946785188181001</v>
      </c>
      <c r="D115" s="30">
        <v>8.9944309477165998</v>
      </c>
      <c r="E115" s="30">
        <v>27.425084985643998</v>
      </c>
      <c r="F115" s="30">
        <v>0</v>
      </c>
      <c r="G115" s="30">
        <v>0.65317059975431901</v>
      </c>
      <c r="H115" s="30">
        <v>6.40097377290237E-2</v>
      </c>
      <c r="I115" s="30">
        <v>7.6402440093174998E-2</v>
      </c>
      <c r="J115" s="30">
        <v>0</v>
      </c>
      <c r="K115" s="30">
        <v>0.313975577390122</v>
      </c>
      <c r="L115" s="30">
        <v>0.25281851268105099</v>
      </c>
      <c r="M115" s="30">
        <v>0.10479912162980699</v>
      </c>
      <c r="N115" s="30">
        <v>0.27790347879205701</v>
      </c>
      <c r="O115" s="30">
        <v>6.0374186236927203E-2</v>
      </c>
      <c r="P115" s="30">
        <v>0.183658418231574</v>
      </c>
      <c r="Q115" s="30">
        <v>0</v>
      </c>
      <c r="R115" s="30">
        <v>0</v>
      </c>
      <c r="S115" s="30">
        <v>4.2896339964672903E-2</v>
      </c>
      <c r="T115" s="30">
        <v>0.30758056849577198</v>
      </c>
      <c r="U115" s="30">
        <v>0</v>
      </c>
      <c r="V115" s="30">
        <v>0.31989401239856902</v>
      </c>
      <c r="W115" s="30">
        <v>5.63499237487112E-2</v>
      </c>
      <c r="X115" s="30">
        <v>5.5486899997740598E-2</v>
      </c>
    </row>
    <row r="116" spans="1:24" x14ac:dyDescent="0.25">
      <c r="A116" s="30" t="s">
        <v>185</v>
      </c>
      <c r="B116" s="30">
        <v>72.269560814739805</v>
      </c>
      <c r="C116" s="30">
        <v>4.9321969736024904</v>
      </c>
      <c r="D116" s="30">
        <v>13.190348134029</v>
      </c>
      <c r="E116" s="30">
        <v>42.4082384333961</v>
      </c>
      <c r="F116" s="30">
        <v>0</v>
      </c>
      <c r="G116" s="30">
        <v>0</v>
      </c>
      <c r="H116" s="30">
        <v>0</v>
      </c>
      <c r="I116" s="30">
        <v>6.5868650480716301E-2</v>
      </c>
      <c r="J116" s="30">
        <v>6.7990782598312399E-2</v>
      </c>
      <c r="K116" s="30">
        <v>0.70249461227352294</v>
      </c>
      <c r="L116" s="30">
        <v>0.555795752116648</v>
      </c>
      <c r="M116" s="30">
        <v>0.12669538052558901</v>
      </c>
      <c r="N116" s="30">
        <v>0.267137659989716</v>
      </c>
      <c r="O116" s="30">
        <v>0</v>
      </c>
      <c r="P116" s="30">
        <v>0.47831445127762201</v>
      </c>
      <c r="Q116" s="30">
        <v>0</v>
      </c>
      <c r="R116" s="30">
        <v>0.36151144426609899</v>
      </c>
      <c r="S116" s="30">
        <v>0</v>
      </c>
      <c r="T116" s="30">
        <v>0.41151319637753803</v>
      </c>
      <c r="U116" s="30">
        <v>0.12219307586490701</v>
      </c>
      <c r="V116" s="30">
        <v>0.26902531588378997</v>
      </c>
      <c r="W116" s="30">
        <v>0.21118064856087601</v>
      </c>
      <c r="X116" s="30">
        <v>0</v>
      </c>
    </row>
    <row r="117" spans="1:24" x14ac:dyDescent="0.25">
      <c r="A117" s="30" t="s">
        <v>186</v>
      </c>
      <c r="B117" s="30">
        <v>49.7255883757121</v>
      </c>
      <c r="C117" s="30">
        <v>3.06255355888791</v>
      </c>
      <c r="D117" s="30">
        <v>7.1320451372884897</v>
      </c>
      <c r="E117" s="30">
        <v>20.235766444208799</v>
      </c>
      <c r="F117" s="30">
        <v>0</v>
      </c>
      <c r="G117" s="30">
        <v>0.48543718201399699</v>
      </c>
      <c r="H117" s="30">
        <v>4.6056872780805599E-2</v>
      </c>
      <c r="I117" s="30">
        <v>5.1505994377793997E-2</v>
      </c>
      <c r="J117" s="30">
        <v>2.26725660909908E-2</v>
      </c>
      <c r="K117" s="30">
        <v>0.230495478646708</v>
      </c>
      <c r="L117" s="30">
        <v>0.29652707663505301</v>
      </c>
      <c r="M117" s="30">
        <v>6.8479995925687903E-2</v>
      </c>
      <c r="N117" s="30">
        <v>0.17117106380053301</v>
      </c>
      <c r="O117" s="30">
        <v>3.6818713368294002E-2</v>
      </c>
      <c r="P117" s="30">
        <v>0.11175485034612199</v>
      </c>
      <c r="Q117" s="30">
        <v>3.9815200936821303E-2</v>
      </c>
      <c r="R117" s="30">
        <v>0.11905699283032201</v>
      </c>
      <c r="S117" s="30">
        <v>3.6601947423063198E-2</v>
      </c>
      <c r="T117" s="30">
        <v>0.229628462146652</v>
      </c>
      <c r="U117" s="30">
        <v>0</v>
      </c>
      <c r="V117" s="30">
        <v>0.211668811974288</v>
      </c>
      <c r="W117" s="30">
        <v>3.4276369960090203E-2</v>
      </c>
      <c r="X117" s="30">
        <v>4.7463203376402897E-2</v>
      </c>
    </row>
    <row r="118" spans="1:24" x14ac:dyDescent="0.25">
      <c r="A118" s="39" t="s">
        <v>178</v>
      </c>
      <c r="B118" s="40">
        <v>75.063680688300067</v>
      </c>
      <c r="C118" s="40">
        <v>3.1120108705119054</v>
      </c>
      <c r="D118" s="40">
        <v>9.0100478497621737</v>
      </c>
      <c r="E118" s="40">
        <v>24.435225025152182</v>
      </c>
      <c r="F118" s="40">
        <v>4.8108929415345669E-2</v>
      </c>
      <c r="G118" s="40">
        <v>0.42924337546006552</v>
      </c>
      <c r="H118" s="40">
        <v>3.2154375085751051E-2</v>
      </c>
      <c r="I118" s="40">
        <v>5.5133241185793026E-2</v>
      </c>
      <c r="J118" s="40">
        <v>2.2781971393902565E-2</v>
      </c>
      <c r="K118" s="40">
        <v>0.34496698926290414</v>
      </c>
      <c r="L118" s="40">
        <v>0.28480335109277249</v>
      </c>
      <c r="M118" s="40">
        <v>9.110030776724326E-2</v>
      </c>
      <c r="N118" s="40">
        <v>0.21621139102669584</v>
      </c>
      <c r="O118" s="40">
        <v>3.0887397181150453E-2</v>
      </c>
      <c r="P118" s="40">
        <v>0.19744547490200703</v>
      </c>
      <c r="Q118" s="40">
        <v>1.6306650537150216E-2</v>
      </c>
      <c r="R118" s="40">
        <v>0.14242644393016149</v>
      </c>
      <c r="S118" s="40">
        <v>3.5395448540483695E-2</v>
      </c>
      <c r="T118" s="40">
        <v>0.30057984210040067</v>
      </c>
      <c r="U118" s="40">
        <v>3.8827324825173752E-2</v>
      </c>
      <c r="V118" s="40">
        <v>0.20677445265617667</v>
      </c>
      <c r="W118" s="40">
        <v>8.1293322602972798E-2</v>
      </c>
      <c r="X118" s="40">
        <v>3.7157380494618079E-2</v>
      </c>
    </row>
    <row r="119" spans="1:24" x14ac:dyDescent="0.25">
      <c r="A119" s="39" t="s">
        <v>180</v>
      </c>
      <c r="B119" s="40">
        <v>21.635603984601829</v>
      </c>
      <c r="C119" s="40">
        <v>1.0252219560741633</v>
      </c>
      <c r="D119" s="40">
        <v>2.3794753348200239</v>
      </c>
      <c r="E119" s="40">
        <v>9.5393269790598012</v>
      </c>
      <c r="F119" s="40">
        <v>7.6021910315659011E-2</v>
      </c>
      <c r="G119" s="40">
        <v>0.23721519486757353</v>
      </c>
      <c r="H119" s="40">
        <v>2.8411610465879217E-2</v>
      </c>
      <c r="I119" s="40">
        <v>1.4665047336747176E-2</v>
      </c>
      <c r="J119" s="40">
        <v>2.4892879241679898E-2</v>
      </c>
      <c r="K119" s="40">
        <v>0.17857603920112072</v>
      </c>
      <c r="L119" s="40">
        <v>0.14053548730546725</v>
      </c>
      <c r="M119" s="40">
        <v>3.4621867443977203E-2</v>
      </c>
      <c r="N119" s="40">
        <v>5.6035119588634587E-2</v>
      </c>
      <c r="O119" s="40">
        <v>2.5208795685989469E-2</v>
      </c>
      <c r="P119" s="40">
        <v>0.15988505190415653</v>
      </c>
      <c r="Q119" s="40">
        <v>2.5910133888435331E-2</v>
      </c>
      <c r="R119" s="40">
        <v>0.12255635396645956</v>
      </c>
      <c r="S119" s="40">
        <v>1.7738235867608761E-2</v>
      </c>
      <c r="T119" s="40">
        <v>8.3359298365644111E-2</v>
      </c>
      <c r="U119" s="40">
        <v>4.9557584032507034E-2</v>
      </c>
      <c r="V119" s="40">
        <v>7.4200319183618635E-2</v>
      </c>
      <c r="W119" s="40">
        <v>6.6419148812952855E-2</v>
      </c>
      <c r="X119" s="40">
        <v>2.9519150053982413E-2</v>
      </c>
    </row>
    <row r="120" spans="1:24" x14ac:dyDescent="0.25">
      <c r="A120" s="39" t="s">
        <v>182</v>
      </c>
      <c r="B120" s="40">
        <v>6</v>
      </c>
      <c r="C120" s="40">
        <v>6</v>
      </c>
      <c r="D120" s="40">
        <v>6</v>
      </c>
      <c r="E120" s="40">
        <v>6</v>
      </c>
      <c r="F120" s="40">
        <v>6</v>
      </c>
      <c r="G120" s="40">
        <v>6</v>
      </c>
      <c r="H120" s="40">
        <v>6</v>
      </c>
      <c r="I120" s="40">
        <v>6</v>
      </c>
      <c r="J120" s="40">
        <v>6</v>
      </c>
      <c r="K120" s="40">
        <v>6</v>
      </c>
      <c r="L120" s="40">
        <v>6</v>
      </c>
      <c r="M120" s="40">
        <v>6</v>
      </c>
      <c r="N120" s="40">
        <v>6</v>
      </c>
      <c r="O120" s="40">
        <v>6</v>
      </c>
      <c r="P120" s="40">
        <v>6</v>
      </c>
      <c r="Q120" s="40">
        <v>6</v>
      </c>
      <c r="R120" s="40">
        <v>6</v>
      </c>
      <c r="S120" s="40">
        <v>6</v>
      </c>
      <c r="T120" s="40">
        <v>6</v>
      </c>
      <c r="U120" s="40">
        <v>6</v>
      </c>
      <c r="V120" s="40">
        <v>6</v>
      </c>
      <c r="W120" s="40">
        <v>6</v>
      </c>
      <c r="X120" s="40">
        <v>6</v>
      </c>
    </row>
    <row r="121" spans="1:24" x14ac:dyDescent="0.25">
      <c r="A121" s="39" t="s">
        <v>207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</row>
    <row r="122" spans="1:24" x14ac:dyDescent="0.25">
      <c r="A122" s="39" t="s">
        <v>208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</row>
    <row r="123" spans="1:24" x14ac:dyDescent="0.25">
      <c r="A123" s="39" t="s">
        <v>209</v>
      </c>
    </row>
    <row r="124" spans="1:24" x14ac:dyDescent="0.25">
      <c r="A124" s="39" t="s">
        <v>210</v>
      </c>
    </row>
    <row r="127" spans="1:24" x14ac:dyDescent="0.25">
      <c r="A127" s="44" t="s">
        <v>238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</row>
    <row r="128" spans="1:24" x14ac:dyDescent="0.25">
      <c r="A128" s="30" t="s">
        <v>195</v>
      </c>
      <c r="B128" s="30">
        <v>103.77916881671599</v>
      </c>
      <c r="C128" s="30">
        <v>2.5123669341577499</v>
      </c>
      <c r="D128" s="30">
        <v>9.0115980478098692</v>
      </c>
      <c r="E128" s="30">
        <v>18.489489093923201</v>
      </c>
      <c r="F128" s="30">
        <v>0</v>
      </c>
      <c r="G128" s="30">
        <v>0</v>
      </c>
      <c r="H128" s="30">
        <v>5.2747855713362497E-2</v>
      </c>
      <c r="I128" s="30">
        <v>3.3671602667931698E-2</v>
      </c>
      <c r="J128" s="30">
        <v>3.9442510563470402E-2</v>
      </c>
      <c r="K128" s="30">
        <v>0.36843219368148999</v>
      </c>
      <c r="L128" s="30">
        <v>0.142315309157826</v>
      </c>
      <c r="M128" s="30">
        <v>3.8374095905111302E-2</v>
      </c>
      <c r="N128" s="30">
        <v>0.18475450989084899</v>
      </c>
      <c r="O128" s="30">
        <v>5.7602406410155703E-2</v>
      </c>
      <c r="P128" s="30">
        <v>0.29145149331638598</v>
      </c>
      <c r="Q128" s="30">
        <v>6.3122785550365407E-2</v>
      </c>
      <c r="R128" s="30">
        <v>0.17497799749912299</v>
      </c>
      <c r="S128" s="30">
        <v>0</v>
      </c>
      <c r="T128" s="30">
        <v>0</v>
      </c>
      <c r="U128" s="30">
        <v>7.4729184038411597E-2</v>
      </c>
      <c r="V128" s="30">
        <v>0.14865072342657501</v>
      </c>
      <c r="W128" s="30">
        <v>8.99025251383124E-2</v>
      </c>
      <c r="X128" s="30">
        <v>5.2895235613166197E-2</v>
      </c>
    </row>
    <row r="129" spans="1:24" x14ac:dyDescent="0.25">
      <c r="A129" s="30" t="s">
        <v>197</v>
      </c>
      <c r="B129" s="30">
        <v>110.494552683148</v>
      </c>
      <c r="C129" s="30">
        <v>3.8898247154113901</v>
      </c>
      <c r="D129" s="30">
        <v>9.3783953000814204</v>
      </c>
      <c r="E129" s="30">
        <v>19.771612003439898</v>
      </c>
      <c r="F129" s="30">
        <v>0.16889875210306299</v>
      </c>
      <c r="G129" s="30">
        <v>0</v>
      </c>
      <c r="H129" s="30">
        <v>3.4224731701203902E-2</v>
      </c>
      <c r="I129" s="30">
        <v>3.3678578754398801E-2</v>
      </c>
      <c r="J129" s="30">
        <v>2.8387615246800401E-2</v>
      </c>
      <c r="K129" s="30">
        <v>0.25383990847649202</v>
      </c>
      <c r="L129" s="30">
        <v>0.14229967152773901</v>
      </c>
      <c r="M129" s="30">
        <v>5.3834473755732901E-2</v>
      </c>
      <c r="N129" s="30">
        <v>0.131851706850376</v>
      </c>
      <c r="O129" s="30">
        <v>0</v>
      </c>
      <c r="P129" s="30">
        <v>0.24015381023764301</v>
      </c>
      <c r="Q129" s="30">
        <v>6.3101812895205098E-2</v>
      </c>
      <c r="R129" s="30">
        <v>0.124969855041297</v>
      </c>
      <c r="S129" s="30">
        <v>0</v>
      </c>
      <c r="T129" s="30">
        <v>0.19723621756125601</v>
      </c>
      <c r="U129" s="30">
        <v>6.1569963737706603E-2</v>
      </c>
      <c r="V129" s="30">
        <v>0</v>
      </c>
      <c r="W129" s="30">
        <v>0</v>
      </c>
      <c r="X129" s="30">
        <v>7.4194156249445906E-2</v>
      </c>
    </row>
    <row r="130" spans="1:24" x14ac:dyDescent="0.25">
      <c r="A130" s="30" t="s">
        <v>199</v>
      </c>
      <c r="B130" s="30">
        <v>73.144470674812297</v>
      </c>
      <c r="C130" s="30">
        <v>2.5691268082249099</v>
      </c>
      <c r="D130" s="30">
        <v>6.1009357823427797</v>
      </c>
      <c r="E130" s="30">
        <v>14.6638898120466</v>
      </c>
      <c r="F130" s="30">
        <v>6.9421003607614107E-2</v>
      </c>
      <c r="G130" s="30">
        <v>0.442612135073432</v>
      </c>
      <c r="H130" s="30">
        <v>3.0905922706340901E-2</v>
      </c>
      <c r="I130" s="30">
        <v>2.3770066874469802E-2</v>
      </c>
      <c r="J130" s="30">
        <v>2.3047433083011E-2</v>
      </c>
      <c r="K130" s="30">
        <v>0.28127499075635998</v>
      </c>
      <c r="L130" s="30">
        <v>0.36438210878487898</v>
      </c>
      <c r="M130" s="30">
        <v>6.1645569897950302E-2</v>
      </c>
      <c r="N130" s="30">
        <v>0.167171547361186</v>
      </c>
      <c r="O130" s="30">
        <v>4.0650022687737597E-2</v>
      </c>
      <c r="P130" s="30">
        <v>9.8752181798537106E-2</v>
      </c>
      <c r="Q130" s="30">
        <v>4.4512757437030301E-2</v>
      </c>
      <c r="R130" s="30">
        <v>0.101597727254222</v>
      </c>
      <c r="S130" s="30">
        <v>2.4455418097409799E-2</v>
      </c>
      <c r="T130" s="30">
        <v>0.113874255752272</v>
      </c>
      <c r="U130" s="30">
        <v>2.53152119397443E-2</v>
      </c>
      <c r="V130" s="30">
        <v>0</v>
      </c>
      <c r="W130" s="30">
        <v>6.0125084786132502E-2</v>
      </c>
      <c r="X130" s="30">
        <v>3.0488443714799002E-2</v>
      </c>
    </row>
    <row r="131" spans="1:24" x14ac:dyDescent="0.25">
      <c r="A131" s="30" t="s">
        <v>201</v>
      </c>
      <c r="B131" s="30">
        <v>59.583440300961598</v>
      </c>
      <c r="C131" s="30">
        <v>4.2274507065566898</v>
      </c>
      <c r="D131" s="30">
        <v>9.5022345177730507</v>
      </c>
      <c r="E131" s="30">
        <v>24.630223761462201</v>
      </c>
      <c r="F131" s="30">
        <v>0.12022957067079899</v>
      </c>
      <c r="G131" s="30">
        <v>0.44065295831114698</v>
      </c>
      <c r="H131" s="30">
        <v>4.7002637535281902E-2</v>
      </c>
      <c r="I131" s="30">
        <v>2.39146150349984E-2</v>
      </c>
      <c r="J131" s="30">
        <v>0</v>
      </c>
      <c r="K131" s="30">
        <v>0.25501127211415198</v>
      </c>
      <c r="L131" s="30">
        <v>0.23917900472973</v>
      </c>
      <c r="M131" s="30">
        <v>5.3640347897993303E-2</v>
      </c>
      <c r="N131" s="30">
        <v>0.228756851414539</v>
      </c>
      <c r="O131" s="30">
        <v>0</v>
      </c>
      <c r="P131" s="30">
        <v>0</v>
      </c>
      <c r="Q131" s="30">
        <v>0</v>
      </c>
      <c r="R131" s="30">
        <v>0.13028010201870899</v>
      </c>
      <c r="S131" s="30">
        <v>4.0720667458414198E-2</v>
      </c>
      <c r="T131" s="30">
        <v>0</v>
      </c>
      <c r="U131" s="30">
        <v>4.4274809714673402E-2</v>
      </c>
      <c r="V131" s="30">
        <v>0.13725030623465301</v>
      </c>
      <c r="W131" s="30">
        <v>5.3178746978044401E-2</v>
      </c>
      <c r="X131" s="30">
        <v>5.2461512483843398E-2</v>
      </c>
    </row>
    <row r="132" spans="1:24" x14ac:dyDescent="0.25">
      <c r="A132" s="30" t="s">
        <v>203</v>
      </c>
      <c r="B132" s="30">
        <v>60.5482397670879</v>
      </c>
      <c r="C132" s="30">
        <v>2.78849632072555</v>
      </c>
      <c r="D132" s="30">
        <v>9.1673873433118391</v>
      </c>
      <c r="E132" s="30">
        <v>24.603235512309599</v>
      </c>
      <c r="F132" s="30">
        <v>0</v>
      </c>
      <c r="G132" s="30">
        <v>0.46920756032078398</v>
      </c>
      <c r="H132" s="30">
        <v>2.5665672698180701E-2</v>
      </c>
      <c r="I132" s="30">
        <v>4.9701230658501301E-2</v>
      </c>
      <c r="J132" s="30">
        <v>0</v>
      </c>
      <c r="K132" s="30">
        <v>0.24527134029116399</v>
      </c>
      <c r="L132" s="30">
        <v>0.254762371433568</v>
      </c>
      <c r="M132" s="30">
        <v>6.9415617556464998E-2</v>
      </c>
      <c r="N132" s="30">
        <v>0.27933398550002603</v>
      </c>
      <c r="O132" s="30">
        <v>0</v>
      </c>
      <c r="P132" s="30">
        <v>0.18463287320174801</v>
      </c>
      <c r="Q132" s="30">
        <v>4.6956290050745197E-2</v>
      </c>
      <c r="R132" s="30">
        <v>0.195013351837826</v>
      </c>
      <c r="S132" s="30">
        <v>7.3805814874207398E-2</v>
      </c>
      <c r="T132" s="30">
        <v>0</v>
      </c>
      <c r="U132" s="30">
        <v>9.2059022052972395E-2</v>
      </c>
      <c r="V132" s="30">
        <v>0</v>
      </c>
      <c r="W132" s="30">
        <v>5.66711446120556E-2</v>
      </c>
      <c r="X132" s="30">
        <v>5.58747890467199E-2</v>
      </c>
    </row>
    <row r="133" spans="1:24" x14ac:dyDescent="0.25">
      <c r="A133" s="30" t="s">
        <v>205</v>
      </c>
      <c r="B133" s="30">
        <v>49.1539612090993</v>
      </c>
      <c r="C133" s="30">
        <v>2.73502322975764</v>
      </c>
      <c r="D133" s="30">
        <v>7.7326381717133197</v>
      </c>
      <c r="E133" s="30">
        <v>18.7977471345819</v>
      </c>
      <c r="F133" s="30">
        <v>0.104648043778952</v>
      </c>
      <c r="G133" s="30">
        <v>0.53726363548678002</v>
      </c>
      <c r="H133" s="30">
        <v>3.56849863523356E-2</v>
      </c>
      <c r="I133" s="30">
        <v>2.5380498451557501E-2</v>
      </c>
      <c r="J133" s="30">
        <v>2.1754639904373901E-2</v>
      </c>
      <c r="K133" s="30">
        <v>0.270081741063949</v>
      </c>
      <c r="L133" s="30">
        <v>0.17121533561946201</v>
      </c>
      <c r="M133" s="30">
        <v>4.0589835988146201E-2</v>
      </c>
      <c r="N133" s="30">
        <v>0.199297198295177</v>
      </c>
      <c r="O133" s="30">
        <v>3.5407246781422201E-2</v>
      </c>
      <c r="P133" s="30">
        <v>0.15092546747587901</v>
      </c>
      <c r="Q133" s="30">
        <v>2.7224005912058698E-2</v>
      </c>
      <c r="R133" s="30">
        <v>0.113773174962341</v>
      </c>
      <c r="S133" s="30">
        <v>4.9549360776721098E-2</v>
      </c>
      <c r="T133" s="30">
        <v>0.179937883511954</v>
      </c>
      <c r="U133" s="30">
        <v>3.8566383172073497E-2</v>
      </c>
      <c r="V133" s="30">
        <v>0.144895897335793</v>
      </c>
      <c r="W133" s="30">
        <v>4.6316840142012997E-2</v>
      </c>
      <c r="X133" s="30">
        <v>5.5659615170114099E-2</v>
      </c>
    </row>
    <row r="134" spans="1:24" x14ac:dyDescent="0.25">
      <c r="A134" s="39" t="s">
        <v>178</v>
      </c>
      <c r="B134" s="40">
        <v>76.117305575304172</v>
      </c>
      <c r="C134" s="40">
        <v>3.1203814524723215</v>
      </c>
      <c r="D134" s="40">
        <v>8.4821981938387143</v>
      </c>
      <c r="E134" s="40">
        <v>20.159366219627231</v>
      </c>
      <c r="F134" s="40">
        <v>7.7199561693404681E-2</v>
      </c>
      <c r="G134" s="40">
        <v>0.31495604819869044</v>
      </c>
      <c r="H134" s="40">
        <v>3.7705301117784258E-2</v>
      </c>
      <c r="I134" s="40">
        <v>3.168609874030958E-2</v>
      </c>
      <c r="J134" s="40">
        <v>1.8772033132942619E-2</v>
      </c>
      <c r="K134" s="40">
        <v>0.27898524106393446</v>
      </c>
      <c r="L134" s="40">
        <v>0.21902563354220064</v>
      </c>
      <c r="M134" s="40">
        <v>5.29166568335665E-2</v>
      </c>
      <c r="N134" s="40">
        <v>0.19852763321869218</v>
      </c>
      <c r="O134" s="40">
        <v>2.2276612646552587E-2</v>
      </c>
      <c r="P134" s="40">
        <v>0.16098597100503217</v>
      </c>
      <c r="Q134" s="40">
        <v>4.0819608640900784E-2</v>
      </c>
      <c r="R134" s="40">
        <v>0.14010203476891966</v>
      </c>
      <c r="S134" s="40">
        <v>3.1421876867792083E-2</v>
      </c>
      <c r="T134" s="40">
        <v>8.1841392804247001E-2</v>
      </c>
      <c r="U134" s="40">
        <v>5.608576244259697E-2</v>
      </c>
      <c r="V134" s="40">
        <v>7.1799487832836836E-2</v>
      </c>
      <c r="W134" s="40">
        <v>5.1032390276092986E-2</v>
      </c>
      <c r="X134" s="40">
        <v>5.3595625379681412E-2</v>
      </c>
    </row>
    <row r="135" spans="1:24" x14ac:dyDescent="0.25">
      <c r="A135" s="39" t="s">
        <v>180</v>
      </c>
      <c r="B135" s="40">
        <v>25.292678760887092</v>
      </c>
      <c r="C135" s="40">
        <v>0.74160060760429225</v>
      </c>
      <c r="D135" s="40">
        <v>1.3285813961135899</v>
      </c>
      <c r="E135" s="40">
        <v>3.8659966858750296</v>
      </c>
      <c r="F135" s="40">
        <v>6.7814147462581326E-2</v>
      </c>
      <c r="G135" s="40">
        <v>0.24645673319252859</v>
      </c>
      <c r="H135" s="40">
        <v>1.01990112040367E-2</v>
      </c>
      <c r="I135" s="40">
        <v>9.9526609001554869E-3</v>
      </c>
      <c r="J135" s="40">
        <v>1.5822019468885277E-2</v>
      </c>
      <c r="K135" s="40">
        <v>4.567042509529641E-2</v>
      </c>
      <c r="L135" s="40">
        <v>8.5870774308813125E-2</v>
      </c>
      <c r="M135" s="40">
        <v>1.1943302184853084E-2</v>
      </c>
      <c r="N135" s="40">
        <v>5.1112907637375499E-2</v>
      </c>
      <c r="O135" s="40">
        <v>2.5481953878647455E-2</v>
      </c>
      <c r="P135" s="40">
        <v>0.10367132330102431</v>
      </c>
      <c r="Q135" s="40">
        <v>2.4067851572579121E-2</v>
      </c>
      <c r="R135" s="40">
        <v>3.6695583660054029E-2</v>
      </c>
      <c r="S135" s="40">
        <v>2.9102136072244558E-2</v>
      </c>
      <c r="T135" s="40">
        <v>9.3871222541236962E-2</v>
      </c>
      <c r="U135" s="40">
        <v>2.4758768435664706E-2</v>
      </c>
      <c r="V135" s="40">
        <v>7.8738181948974015E-2</v>
      </c>
      <c r="W135" s="40">
        <v>2.9177073690045966E-2</v>
      </c>
      <c r="X135" s="40">
        <v>1.3924602093045399E-2</v>
      </c>
    </row>
    <row r="136" spans="1:24" x14ac:dyDescent="0.25">
      <c r="A136" s="39" t="s">
        <v>182</v>
      </c>
      <c r="B136" s="40">
        <v>6</v>
      </c>
      <c r="C136" s="40">
        <v>6</v>
      </c>
      <c r="D136" s="40">
        <v>6</v>
      </c>
      <c r="E136" s="40">
        <v>6</v>
      </c>
      <c r="F136" s="40">
        <v>6</v>
      </c>
      <c r="G136" s="40">
        <v>6</v>
      </c>
      <c r="H136" s="40">
        <v>6</v>
      </c>
      <c r="I136" s="40">
        <v>6</v>
      </c>
      <c r="J136" s="40">
        <v>6</v>
      </c>
      <c r="K136" s="40">
        <v>6</v>
      </c>
      <c r="L136" s="40">
        <v>6</v>
      </c>
      <c r="M136" s="40">
        <v>6</v>
      </c>
      <c r="N136" s="40">
        <v>6</v>
      </c>
      <c r="O136" s="40">
        <v>6</v>
      </c>
      <c r="P136" s="40">
        <v>6</v>
      </c>
      <c r="Q136" s="40">
        <v>6</v>
      </c>
      <c r="R136" s="40">
        <v>6</v>
      </c>
      <c r="S136" s="40">
        <v>6</v>
      </c>
      <c r="T136" s="40">
        <v>6</v>
      </c>
      <c r="U136" s="40">
        <v>6</v>
      </c>
      <c r="V136" s="40">
        <v>6</v>
      </c>
      <c r="W136" s="40">
        <v>6</v>
      </c>
      <c r="X136" s="40">
        <v>6</v>
      </c>
    </row>
    <row r="137" spans="1:24" x14ac:dyDescent="0.25">
      <c r="A137" s="39"/>
    </row>
    <row r="138" spans="1:24" x14ac:dyDescent="0.25">
      <c r="A138" s="39"/>
    </row>
    <row r="139" spans="1:24" x14ac:dyDescent="0.25">
      <c r="A139" s="39"/>
    </row>
    <row r="140" spans="1:24" x14ac:dyDescent="0.25">
      <c r="A140" s="39"/>
    </row>
    <row r="144" spans="1:24" x14ac:dyDescent="0.25">
      <c r="A144" s="44" t="s">
        <v>239</v>
      </c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</row>
    <row r="145" spans="1:24" x14ac:dyDescent="0.25">
      <c r="A145" s="30" t="s">
        <v>240</v>
      </c>
      <c r="B145" s="30">
        <v>127.627082431514</v>
      </c>
      <c r="C145" s="30">
        <v>5.5166612278299096</v>
      </c>
      <c r="D145" s="30">
        <v>9.5234586481910704</v>
      </c>
      <c r="E145" s="30">
        <v>25.431892718619501</v>
      </c>
      <c r="F145" s="30">
        <v>0</v>
      </c>
      <c r="G145" s="30">
        <v>0.702015001199503</v>
      </c>
      <c r="H145" s="30">
        <v>2.72851270603372E-2</v>
      </c>
      <c r="I145" s="30">
        <v>5.2364573431296198E-2</v>
      </c>
      <c r="J145" s="30">
        <v>3.8453506293464501E-2</v>
      </c>
      <c r="K145" s="30">
        <v>0.44061794165981799</v>
      </c>
      <c r="L145" s="30">
        <v>0.22329129100342199</v>
      </c>
      <c r="M145" s="30">
        <v>8.3698350720227896E-2</v>
      </c>
      <c r="N145" s="30">
        <v>0.25027208540365098</v>
      </c>
      <c r="O145" s="30">
        <v>4.5902713972482398E-2</v>
      </c>
      <c r="P145" s="30">
        <v>0</v>
      </c>
      <c r="Q145" s="30">
        <v>5.03602121591765E-2</v>
      </c>
      <c r="R145" s="30">
        <v>0.19462573906073499</v>
      </c>
      <c r="S145" s="30">
        <v>0</v>
      </c>
      <c r="T145" s="30">
        <v>0.48632776490610402</v>
      </c>
      <c r="U145" s="30">
        <v>4.8942566196662103E-2</v>
      </c>
      <c r="V145" s="30">
        <v>0.16741262847633301</v>
      </c>
      <c r="W145" s="30">
        <v>5.88896819289563E-2</v>
      </c>
      <c r="X145" s="30">
        <v>0.12799031452920501</v>
      </c>
    </row>
    <row r="146" spans="1:24" x14ac:dyDescent="0.25">
      <c r="A146" s="30" t="s">
        <v>241</v>
      </c>
      <c r="B146" s="30">
        <v>139.86968071838899</v>
      </c>
      <c r="C146" s="30">
        <v>2.8859400838625202</v>
      </c>
      <c r="D146" s="30">
        <v>10.280249200796</v>
      </c>
      <c r="E146" s="30">
        <v>26.047729869589901</v>
      </c>
      <c r="F146" s="30">
        <v>0</v>
      </c>
      <c r="G146" s="30">
        <v>0</v>
      </c>
      <c r="H146" s="30">
        <v>2.8081802808027901E-2</v>
      </c>
      <c r="I146" s="30">
        <v>4.7055344196140603E-2</v>
      </c>
      <c r="J146" s="30">
        <v>0</v>
      </c>
      <c r="K146" s="30">
        <v>0.73144245875437397</v>
      </c>
      <c r="L146" s="30">
        <v>0.31966579554583402</v>
      </c>
      <c r="M146" s="30">
        <v>4.4130576697027697E-2</v>
      </c>
      <c r="N146" s="30">
        <v>0.15124813322276201</v>
      </c>
      <c r="O146" s="30">
        <v>4.7248355532019101E-2</v>
      </c>
      <c r="P146" s="30">
        <v>0.196549528938607</v>
      </c>
      <c r="Q146" s="30">
        <v>0</v>
      </c>
      <c r="R146" s="30">
        <v>0.20063919939240299</v>
      </c>
      <c r="S146" s="30">
        <v>4.90483681228671E-2</v>
      </c>
      <c r="T146" s="30">
        <v>0.22566919799548399</v>
      </c>
      <c r="U146" s="30">
        <v>7.0718218772370098E-2</v>
      </c>
      <c r="V146" s="30">
        <v>0</v>
      </c>
      <c r="W146" s="30">
        <v>6.0648594806292797E-2</v>
      </c>
      <c r="X146" s="30">
        <v>8.5370145424061405E-2</v>
      </c>
    </row>
    <row r="147" spans="1:24" x14ac:dyDescent="0.25">
      <c r="A147" s="30" t="s">
        <v>242</v>
      </c>
      <c r="B147" s="30">
        <v>108.65417609431201</v>
      </c>
      <c r="C147" s="30">
        <v>2.3490738971301699</v>
      </c>
      <c r="D147" s="30">
        <v>8.5930995690848704</v>
      </c>
      <c r="E147" s="30">
        <v>21.605345403164701</v>
      </c>
      <c r="F147" s="30">
        <v>0.16103217394515101</v>
      </c>
      <c r="G147" s="30">
        <v>0.59871015304794095</v>
      </c>
      <c r="H147" s="30">
        <v>4.1722243776748699E-2</v>
      </c>
      <c r="I147" s="30">
        <v>5.1075234307549101E-2</v>
      </c>
      <c r="J147" s="30">
        <v>2.70399467655973E-2</v>
      </c>
      <c r="K147" s="30">
        <v>0.35111904327643101</v>
      </c>
      <c r="L147" s="30">
        <v>0.190453308709255</v>
      </c>
      <c r="M147" s="30">
        <v>7.8183633289332796E-2</v>
      </c>
      <c r="N147" s="30">
        <v>0.17606674987197399</v>
      </c>
      <c r="O147" s="30">
        <v>3.2051579099905698E-2</v>
      </c>
      <c r="P147" s="30">
        <v>0.26277398123965501</v>
      </c>
      <c r="Q147" s="30">
        <v>3.5138132858164098E-2</v>
      </c>
      <c r="R147" s="30">
        <v>9.7176278971953703E-2</v>
      </c>
      <c r="S147" s="30">
        <v>7.40135697066025E-2</v>
      </c>
      <c r="T147" s="30">
        <v>0.36602090824563899</v>
      </c>
      <c r="U147" s="30">
        <v>4.8141483078843701E-2</v>
      </c>
      <c r="V147" s="30">
        <v>0.19944855997590299</v>
      </c>
      <c r="W147" s="30">
        <v>5.7919791218798498E-2</v>
      </c>
      <c r="X147" s="30">
        <v>0</v>
      </c>
    </row>
    <row r="148" spans="1:24" x14ac:dyDescent="0.25">
      <c r="A148" s="30" t="s">
        <v>243</v>
      </c>
      <c r="B148" s="30">
        <v>73.2871627490902</v>
      </c>
      <c r="C148" s="30">
        <v>3.7819415964613601</v>
      </c>
      <c r="D148" s="30">
        <v>11.333638953835299</v>
      </c>
      <c r="E148" s="30">
        <v>28.5339812764839</v>
      </c>
      <c r="F148" s="30">
        <v>0</v>
      </c>
      <c r="G148" s="30">
        <v>0.53390780658673198</v>
      </c>
      <c r="H148" s="30">
        <v>5.6956628217583398E-2</v>
      </c>
      <c r="I148" s="30">
        <v>4.0594763548384399E-2</v>
      </c>
      <c r="J148" s="30">
        <v>2.4730537413862799E-2</v>
      </c>
      <c r="K148" s="30">
        <v>0.49205853969185398</v>
      </c>
      <c r="L148" s="30">
        <v>0.28982279911924202</v>
      </c>
      <c r="M148" s="30">
        <v>7.8850788288289606E-2</v>
      </c>
      <c r="N148" s="30">
        <v>0.227360292117437</v>
      </c>
      <c r="O148" s="30">
        <v>0</v>
      </c>
      <c r="P148" s="30">
        <v>0</v>
      </c>
      <c r="Q148" s="30">
        <v>5.34709833693158E-2</v>
      </c>
      <c r="R148" s="30">
        <v>0</v>
      </c>
      <c r="S148" s="30">
        <v>4.9492547494099801E-2</v>
      </c>
      <c r="T148" s="30">
        <v>0.24789008917793301</v>
      </c>
      <c r="U148" s="30">
        <v>5.3498032225207097E-2</v>
      </c>
      <c r="V148" s="30">
        <v>0</v>
      </c>
      <c r="W148" s="30">
        <v>0</v>
      </c>
      <c r="X148" s="30">
        <v>6.3515107603246898E-2</v>
      </c>
    </row>
    <row r="149" spans="1:24" x14ac:dyDescent="0.25">
      <c r="A149" s="30" t="s">
        <v>244</v>
      </c>
      <c r="B149" s="30">
        <v>53.352146579942001</v>
      </c>
      <c r="C149" s="30">
        <v>4.4439491345842503</v>
      </c>
      <c r="D149" s="30">
        <v>11.932023001393199</v>
      </c>
      <c r="E149" s="30">
        <v>24.489435232415801</v>
      </c>
      <c r="F149" s="30">
        <v>0.13500744107262899</v>
      </c>
      <c r="G149" s="30">
        <v>0.495338925057761</v>
      </c>
      <c r="H149" s="30">
        <v>3.80015782461402E-2</v>
      </c>
      <c r="I149" s="30">
        <v>3.7682179814472097E-2</v>
      </c>
      <c r="J149" s="30">
        <v>3.9142574871201603E-2</v>
      </c>
      <c r="K149" s="30">
        <v>0.54925952921809895</v>
      </c>
      <c r="L149" s="30">
        <v>0.26897292445847598</v>
      </c>
      <c r="M149" s="30">
        <v>7.3204474371651299E-2</v>
      </c>
      <c r="N149" s="30">
        <v>0.25660045673266502</v>
      </c>
      <c r="O149" s="30">
        <v>0</v>
      </c>
      <c r="P149" s="30">
        <v>0.272606329474889</v>
      </c>
      <c r="Q149" s="30">
        <v>4.9599437693178199E-2</v>
      </c>
      <c r="R149" s="30">
        <v>0.145780081582809</v>
      </c>
      <c r="S149" s="30">
        <v>6.4355623378656399E-2</v>
      </c>
      <c r="T149" s="30">
        <v>0.230486631035455</v>
      </c>
      <c r="U149" s="30">
        <v>4.9676427383807897E-2</v>
      </c>
      <c r="V149" s="30">
        <v>0.15502299921100099</v>
      </c>
      <c r="W149" s="30">
        <v>8.3719536887730803E-2</v>
      </c>
      <c r="X149" s="30">
        <v>8.2691225242900401E-2</v>
      </c>
    </row>
    <row r="150" spans="1:24" x14ac:dyDescent="0.25">
      <c r="A150" s="30" t="s">
        <v>245</v>
      </c>
      <c r="B150" s="30">
        <v>58.832185511646998</v>
      </c>
      <c r="C150" s="30">
        <v>4.2240147898855902</v>
      </c>
      <c r="D150" s="30">
        <v>8.0433004447287892</v>
      </c>
      <c r="E150" s="30">
        <v>22.956623803106201</v>
      </c>
      <c r="F150" s="30">
        <v>9.7920417407989305E-2</v>
      </c>
      <c r="G150" s="30">
        <v>0.50523256280008</v>
      </c>
      <c r="H150" s="30">
        <v>4.3006989238717402E-2</v>
      </c>
      <c r="I150" s="30">
        <v>3.8357454322565501E-2</v>
      </c>
      <c r="J150" s="30">
        <v>3.28171978617674E-2</v>
      </c>
      <c r="K150" s="30">
        <v>0.34197701565676097</v>
      </c>
      <c r="L150" s="30">
        <v>0.114414081302797</v>
      </c>
      <c r="M150" s="30">
        <v>4.3828138312467298E-2</v>
      </c>
      <c r="N150" s="30">
        <v>0.26539556581984403</v>
      </c>
      <c r="O150" s="30">
        <v>3.3159846297612303E-2</v>
      </c>
      <c r="P150" s="30">
        <v>0.14100212178090701</v>
      </c>
      <c r="Q150" s="30">
        <v>5.0581014165568802E-2</v>
      </c>
      <c r="R150" s="30">
        <v>0</v>
      </c>
      <c r="S150" s="30">
        <v>4.6741470958418997E-2</v>
      </c>
      <c r="T150" s="30">
        <v>0.16745783694945601</v>
      </c>
      <c r="U150" s="30">
        <v>0</v>
      </c>
      <c r="V150" s="30">
        <v>0.11213102161291</v>
      </c>
      <c r="W150" s="30">
        <v>7.42205582027647E-2</v>
      </c>
      <c r="X150" s="30">
        <v>6.01331679701907E-2</v>
      </c>
    </row>
    <row r="151" spans="1:24" x14ac:dyDescent="0.25">
      <c r="A151" s="39" t="s">
        <v>178</v>
      </c>
      <c r="B151" s="40">
        <v>93.603739014149042</v>
      </c>
      <c r="C151" s="40">
        <v>3.8669301216256335</v>
      </c>
      <c r="D151" s="40">
        <v>9.9509616363382047</v>
      </c>
      <c r="E151" s="40">
        <v>24.844168050563336</v>
      </c>
      <c r="F151" s="40">
        <v>6.5660005404294883E-2</v>
      </c>
      <c r="G151" s="40">
        <v>0.47253407478200282</v>
      </c>
      <c r="H151" s="40">
        <v>3.917572822459247E-2</v>
      </c>
      <c r="I151" s="40">
        <v>4.4521591603401307E-2</v>
      </c>
      <c r="J151" s="40">
        <v>2.7030627200982271E-2</v>
      </c>
      <c r="K151" s="40">
        <v>0.48441242137622281</v>
      </c>
      <c r="L151" s="40">
        <v>0.23443670002317099</v>
      </c>
      <c r="M151" s="40">
        <v>6.6982660279832767E-2</v>
      </c>
      <c r="N151" s="40">
        <v>0.22115721386138887</v>
      </c>
      <c r="O151" s="40">
        <v>2.6393749150336581E-2</v>
      </c>
      <c r="P151" s="40">
        <v>0.14548866023900967</v>
      </c>
      <c r="Q151" s="40">
        <v>3.9858296707567235E-2</v>
      </c>
      <c r="R151" s="40">
        <v>0.10637021650131678</v>
      </c>
      <c r="S151" s="40">
        <v>4.7275263276774136E-2</v>
      </c>
      <c r="T151" s="40">
        <v>0.2873087380516785</v>
      </c>
      <c r="U151" s="40">
        <v>4.5162787942815148E-2</v>
      </c>
      <c r="V151" s="40">
        <v>0.10566920154602449</v>
      </c>
      <c r="W151" s="40">
        <v>5.5899693840757179E-2</v>
      </c>
      <c r="X151" s="40">
        <v>6.9949993461600732E-2</v>
      </c>
    </row>
    <row r="152" spans="1:24" x14ac:dyDescent="0.25">
      <c r="A152" s="39" t="s">
        <v>180</v>
      </c>
      <c r="B152" s="40">
        <v>36.787649593255722</v>
      </c>
      <c r="C152" s="40">
        <v>1.1362680270288099</v>
      </c>
      <c r="D152" s="40">
        <v>1.5238471325611387</v>
      </c>
      <c r="E152" s="40">
        <v>2.4325843779618537</v>
      </c>
      <c r="F152" s="40">
        <v>7.4671762370635691E-2</v>
      </c>
      <c r="G152" s="40">
        <v>0.24381400181962345</v>
      </c>
      <c r="H152" s="40">
        <v>1.0983295610553858E-2</v>
      </c>
      <c r="I152" s="40">
        <v>6.4973320594954023E-3</v>
      </c>
      <c r="J152" s="40">
        <v>1.4467972559425436E-2</v>
      </c>
      <c r="K152" s="40">
        <v>0.14509333257538437</v>
      </c>
      <c r="L152" s="40">
        <v>7.4817855292869245E-2</v>
      </c>
      <c r="M152" s="40">
        <v>1.8126164226827751E-2</v>
      </c>
      <c r="N152" s="40">
        <v>4.6946434736887428E-2</v>
      </c>
      <c r="O152" s="40">
        <v>2.1384879773022041E-2</v>
      </c>
      <c r="P152" s="40">
        <v>0.12237319168033854</v>
      </c>
      <c r="Q152" s="40">
        <v>2.0573894754679082E-2</v>
      </c>
      <c r="R152" s="40">
        <v>9.0490430729072271E-2</v>
      </c>
      <c r="S152" s="40">
        <v>2.5494985523308138E-2</v>
      </c>
      <c r="T152" s="40">
        <v>0.11726076232472164</v>
      </c>
      <c r="U152" s="40">
        <v>2.3688672593726923E-2</v>
      </c>
      <c r="V152" s="40">
        <v>8.6505874494046814E-2</v>
      </c>
      <c r="W152" s="40">
        <v>2.9223094949661035E-2</v>
      </c>
      <c r="X152" s="40">
        <v>4.1951348840049432E-2</v>
      </c>
    </row>
    <row r="153" spans="1:24" x14ac:dyDescent="0.25">
      <c r="A153" s="39" t="s">
        <v>182</v>
      </c>
      <c r="B153" s="40">
        <v>6</v>
      </c>
      <c r="C153" s="40">
        <v>6</v>
      </c>
      <c r="D153" s="40">
        <v>6</v>
      </c>
      <c r="E153" s="40">
        <v>6</v>
      </c>
      <c r="F153" s="40">
        <v>6</v>
      </c>
      <c r="G153" s="40">
        <v>6</v>
      </c>
      <c r="H153" s="40">
        <v>6</v>
      </c>
      <c r="I153" s="40">
        <v>6</v>
      </c>
      <c r="J153" s="40">
        <v>6</v>
      </c>
      <c r="K153" s="40">
        <v>6</v>
      </c>
      <c r="L153" s="40">
        <v>6</v>
      </c>
      <c r="M153" s="40">
        <v>6</v>
      </c>
      <c r="N153" s="40">
        <v>6</v>
      </c>
      <c r="O153" s="40">
        <v>6</v>
      </c>
      <c r="P153" s="40">
        <v>6</v>
      </c>
      <c r="Q153" s="40">
        <v>6</v>
      </c>
      <c r="R153" s="40">
        <v>6</v>
      </c>
      <c r="S153" s="40">
        <v>6</v>
      </c>
      <c r="T153" s="40">
        <v>6</v>
      </c>
      <c r="U153" s="40">
        <v>6</v>
      </c>
      <c r="V153" s="40">
        <v>6</v>
      </c>
      <c r="W153" s="40">
        <v>6</v>
      </c>
      <c r="X153" s="40">
        <v>6</v>
      </c>
    </row>
    <row r="154" spans="1:24" x14ac:dyDescent="0.25">
      <c r="A154" s="39" t="s">
        <v>207</v>
      </c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39" t="s">
        <v>208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</row>
    <row r="156" spans="1:24" x14ac:dyDescent="0.25">
      <c r="A156" s="39" t="s">
        <v>209</v>
      </c>
    </row>
    <row r="157" spans="1:24" x14ac:dyDescent="0.25">
      <c r="A157" s="39" t="s">
        <v>210</v>
      </c>
    </row>
    <row r="160" spans="1:24" x14ac:dyDescent="0.25">
      <c r="A160" s="44" t="s">
        <v>246</v>
      </c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</row>
    <row r="161" spans="1:24" x14ac:dyDescent="0.25">
      <c r="A161" s="30" t="s">
        <v>247</v>
      </c>
      <c r="B161" s="30">
        <v>153.339575231775</v>
      </c>
      <c r="C161" s="30">
        <v>3.5582022436825098</v>
      </c>
      <c r="D161" s="30">
        <v>9.5681559507352691</v>
      </c>
      <c r="E161" s="30">
        <v>26.5039207247207</v>
      </c>
      <c r="F161" s="30">
        <v>0.13394438287849</v>
      </c>
      <c r="G161" s="30">
        <v>0.85045481322366701</v>
      </c>
      <c r="H161" s="30">
        <v>3.8172927519957198E-2</v>
      </c>
      <c r="I161" s="30">
        <v>5.7798145636295303E-2</v>
      </c>
      <c r="J161" s="30">
        <v>3.8239321012009699E-2</v>
      </c>
      <c r="K161" s="30">
        <v>0.306336892652605</v>
      </c>
      <c r="L161" s="30">
        <v>0.38355228309679301</v>
      </c>
      <c r="M161" s="30">
        <v>4.2714001945058602E-2</v>
      </c>
      <c r="N161" s="30">
        <v>0.315687097500856</v>
      </c>
      <c r="O161" s="30">
        <v>4.57651886795266E-2</v>
      </c>
      <c r="P161" s="30">
        <v>0.26632009618639302</v>
      </c>
      <c r="Q161" s="30">
        <v>0</v>
      </c>
      <c r="R161" s="30">
        <v>0</v>
      </c>
      <c r="S161" s="30">
        <v>4.7729022706504101E-2</v>
      </c>
      <c r="T161" s="30">
        <v>0</v>
      </c>
      <c r="U161" s="30">
        <v>0</v>
      </c>
      <c r="V161" s="30">
        <v>0.23585588189315601</v>
      </c>
      <c r="W161" s="30">
        <v>5.8618524356151502E-2</v>
      </c>
      <c r="X161" s="30">
        <v>5.8934729146472298E-2</v>
      </c>
    </row>
    <row r="162" spans="1:24" x14ac:dyDescent="0.25">
      <c r="A162" s="30" t="s">
        <v>248</v>
      </c>
      <c r="B162" s="30">
        <v>125.38539687177401</v>
      </c>
      <c r="C162" s="30">
        <v>4.0189342827395098</v>
      </c>
      <c r="D162" s="30">
        <v>10.033543298189301</v>
      </c>
      <c r="E162" s="30">
        <v>23.859788233924501</v>
      </c>
      <c r="F162" s="30">
        <v>0.188761544869467</v>
      </c>
      <c r="G162" s="30">
        <v>0</v>
      </c>
      <c r="H162" s="30">
        <v>7.07898571515055E-2</v>
      </c>
      <c r="I162" s="30">
        <v>5.36920581912795E-2</v>
      </c>
      <c r="J162" s="30">
        <v>2.2555955455224399E-2</v>
      </c>
      <c r="K162" s="30">
        <v>0.46546083858116999</v>
      </c>
      <c r="L162" s="30">
        <v>0.34474946074429302</v>
      </c>
      <c r="M162" s="30">
        <v>6.0190803146582997E-2</v>
      </c>
      <c r="N162" s="30">
        <v>0.38009466856049301</v>
      </c>
      <c r="O162" s="30">
        <v>0</v>
      </c>
      <c r="P162" s="30">
        <v>0.26766823754975799</v>
      </c>
      <c r="Q162" s="30">
        <v>8.5989690126219806E-2</v>
      </c>
      <c r="R162" s="30">
        <v>0</v>
      </c>
      <c r="S162" s="30">
        <v>8.1587726091908605E-2</v>
      </c>
      <c r="T162" s="30">
        <v>0.30636847491195601</v>
      </c>
      <c r="U162" s="30">
        <v>0</v>
      </c>
      <c r="V162" s="30">
        <v>0</v>
      </c>
      <c r="W162" s="30">
        <v>0.114927111431148</v>
      </c>
      <c r="X162" s="30">
        <v>5.9194227510370602E-2</v>
      </c>
    </row>
    <row r="163" spans="1:24" x14ac:dyDescent="0.25">
      <c r="A163" s="30" t="s">
        <v>249</v>
      </c>
      <c r="B163" s="30">
        <v>140.26894037112501</v>
      </c>
      <c r="C163" s="30">
        <v>2.8498774114701799</v>
      </c>
      <c r="D163" s="30">
        <v>9.6951109878861992</v>
      </c>
      <c r="E163" s="30">
        <v>23.620991754615901</v>
      </c>
      <c r="F163" s="30">
        <v>0</v>
      </c>
      <c r="G163" s="30">
        <v>0.44187264221332401</v>
      </c>
      <c r="H163" s="30">
        <v>2.4095325261738701E-2</v>
      </c>
      <c r="I163" s="30">
        <v>5.5944867505148002E-2</v>
      </c>
      <c r="J163" s="30">
        <v>4.81845268657334E-2</v>
      </c>
      <c r="K163" s="30">
        <v>0.31897577981876202</v>
      </c>
      <c r="L163" s="30">
        <v>0.19736784394510201</v>
      </c>
      <c r="M163" s="30">
        <v>3.78430387205567E-2</v>
      </c>
      <c r="N163" s="30">
        <v>0.25356066594871401</v>
      </c>
      <c r="O163" s="30">
        <v>0</v>
      </c>
      <c r="P163" s="30">
        <v>0.236455014582859</v>
      </c>
      <c r="Q163" s="30">
        <v>7.5971756167701701E-2</v>
      </c>
      <c r="R163" s="30">
        <v>0</v>
      </c>
      <c r="S163" s="30">
        <v>4.2174442445358298E-2</v>
      </c>
      <c r="T163" s="30">
        <v>0</v>
      </c>
      <c r="U163" s="30">
        <v>9.3853834231163405E-2</v>
      </c>
      <c r="V163" s="30">
        <v>0.14819423002173299</v>
      </c>
      <c r="W163" s="30">
        <v>7.2984793130193501E-2</v>
      </c>
      <c r="X163" s="30">
        <v>0.19316282798259199</v>
      </c>
    </row>
    <row r="164" spans="1:24" x14ac:dyDescent="0.25">
      <c r="A164" s="30" t="s">
        <v>250</v>
      </c>
      <c r="B164" s="30">
        <v>86.917352342877706</v>
      </c>
      <c r="C164" s="30">
        <v>4.54972415461304</v>
      </c>
      <c r="D164" s="30">
        <v>8.7561614152593705</v>
      </c>
      <c r="E164" s="30">
        <v>19.754657161864898</v>
      </c>
      <c r="F164" s="30">
        <v>0</v>
      </c>
      <c r="G164" s="30">
        <v>0.71791213271929</v>
      </c>
      <c r="H164" s="30">
        <v>6.7598948300815101E-2</v>
      </c>
      <c r="I164" s="30">
        <v>6.6948413946406396E-2</v>
      </c>
      <c r="J164" s="30">
        <v>5.2509183039332198E-2</v>
      </c>
      <c r="K164" s="30">
        <v>0.52204274626380998</v>
      </c>
      <c r="L164" s="30">
        <v>0.27776518046288001</v>
      </c>
      <c r="M164" s="30">
        <v>6.2147512911650001E-2</v>
      </c>
      <c r="N164" s="30">
        <v>0</v>
      </c>
      <c r="O164" s="30">
        <v>4.72087342556963E-2</v>
      </c>
      <c r="P164" s="30">
        <v>0.199970069494351</v>
      </c>
      <c r="Q164" s="30">
        <v>0.12044581039603</v>
      </c>
      <c r="R164" s="30">
        <v>0</v>
      </c>
      <c r="S164" s="30">
        <v>0.123258833661545</v>
      </c>
      <c r="T164" s="30">
        <v>0</v>
      </c>
      <c r="U164" s="30">
        <v>5.1146944600178303E-2</v>
      </c>
      <c r="V164" s="30">
        <v>0.22671385697125901</v>
      </c>
      <c r="W164" s="30">
        <v>0</v>
      </c>
      <c r="X164" s="30">
        <v>6.0838413808356598E-2</v>
      </c>
    </row>
    <row r="165" spans="1:24" x14ac:dyDescent="0.25">
      <c r="A165" s="30" t="s">
        <v>251</v>
      </c>
      <c r="B165" s="30">
        <v>69.271269851623899</v>
      </c>
      <c r="C165" s="30">
        <v>3.7818894869966799</v>
      </c>
      <c r="D165" s="30">
        <v>8.5757548240180004</v>
      </c>
      <c r="E165" s="30">
        <v>19.648099276638</v>
      </c>
      <c r="F165" s="30">
        <v>0.131042817672824</v>
      </c>
      <c r="G165" s="30">
        <v>0</v>
      </c>
      <c r="H165" s="30">
        <v>2.6323227146839202E-2</v>
      </c>
      <c r="I165" s="30">
        <v>7.8909657907966696E-2</v>
      </c>
      <c r="J165" s="30">
        <v>3.12323194661147E-2</v>
      </c>
      <c r="K165" s="30">
        <v>0.32348920997383901</v>
      </c>
      <c r="L165" s="30">
        <v>0.21521601504710799</v>
      </c>
      <c r="M165" s="30">
        <v>8.1421907359465404E-2</v>
      </c>
      <c r="N165" s="30">
        <v>0.14580777082581101</v>
      </c>
      <c r="O165" s="30">
        <v>4.4425573829458803E-2</v>
      </c>
      <c r="P165" s="30">
        <v>0.26424116729027097</v>
      </c>
      <c r="Q165" s="30">
        <v>4.82407632345438E-2</v>
      </c>
      <c r="R165" s="30">
        <v>0</v>
      </c>
      <c r="S165" s="30">
        <v>4.4725431670071703E-2</v>
      </c>
      <c r="T165" s="30">
        <v>0.31229442413699499</v>
      </c>
      <c r="U165" s="30">
        <v>6.7578098651863497E-2</v>
      </c>
      <c r="V165" s="30">
        <v>0.151719309878415</v>
      </c>
      <c r="W165" s="30">
        <v>8.11929464720407E-2</v>
      </c>
      <c r="X165" s="30">
        <v>9.7603762346311906E-2</v>
      </c>
    </row>
    <row r="166" spans="1:24" x14ac:dyDescent="0.25">
      <c r="A166" s="30" t="s">
        <v>252</v>
      </c>
      <c r="B166" s="30">
        <v>89.335645388062701</v>
      </c>
      <c r="C166" s="30">
        <v>3.4788537923015301</v>
      </c>
      <c r="D166" s="30">
        <v>10.6180520476944</v>
      </c>
      <c r="E166" s="30">
        <v>29.3498095775815</v>
      </c>
      <c r="F166" s="30">
        <v>0.310154156196637</v>
      </c>
      <c r="G166" s="30">
        <v>0.615621663572258</v>
      </c>
      <c r="H166" s="30">
        <v>6.0742778155848297E-2</v>
      </c>
      <c r="I166" s="30">
        <v>3.3354461990644901E-2</v>
      </c>
      <c r="J166" s="30">
        <v>3.4645765242758697E-2</v>
      </c>
      <c r="K166" s="30">
        <v>0.296560529306794</v>
      </c>
      <c r="L166" s="30">
        <v>0.19611638260656</v>
      </c>
      <c r="M166" s="30">
        <v>8.2557103431327897E-2</v>
      </c>
      <c r="N166" s="30">
        <v>0.186648165229095</v>
      </c>
      <c r="O166" s="30">
        <v>8.9951612753533305E-2</v>
      </c>
      <c r="P166" s="30">
        <v>0.41550870393282302</v>
      </c>
      <c r="Q166" s="30">
        <v>4.3906261131269698E-2</v>
      </c>
      <c r="R166" s="30">
        <v>0.12844618618365899</v>
      </c>
      <c r="S166" s="30">
        <v>5.7125995837552901E-2</v>
      </c>
      <c r="T166" s="30">
        <v>0.28518296610454502</v>
      </c>
      <c r="U166" s="30">
        <v>4.3880921182083303E-2</v>
      </c>
      <c r="V166" s="30">
        <v>0</v>
      </c>
      <c r="W166" s="30">
        <v>5.2718490057810902E-2</v>
      </c>
      <c r="X166" s="30">
        <v>7.3217545029255399E-2</v>
      </c>
    </row>
    <row r="167" spans="1:24" x14ac:dyDescent="0.25">
      <c r="A167" s="39" t="s">
        <v>178</v>
      </c>
      <c r="B167" s="40">
        <v>110.75303000953973</v>
      </c>
      <c r="C167" s="40">
        <v>3.7062468953005747</v>
      </c>
      <c r="D167" s="40">
        <v>9.541129753963757</v>
      </c>
      <c r="E167" s="40">
        <v>23.789544454890919</v>
      </c>
      <c r="F167" s="40">
        <v>0.12731715026956966</v>
      </c>
      <c r="G167" s="40">
        <v>0.43764354195475647</v>
      </c>
      <c r="H167" s="40">
        <v>4.7953843922783991E-2</v>
      </c>
      <c r="I167" s="40">
        <v>5.7774600862956799E-2</v>
      </c>
      <c r="J167" s="40">
        <v>3.7894511846862183E-2</v>
      </c>
      <c r="K167" s="40">
        <v>0.37214433276616332</v>
      </c>
      <c r="L167" s="40">
        <v>0.26912786098378932</v>
      </c>
      <c r="M167" s="40">
        <v>6.1145727919106933E-2</v>
      </c>
      <c r="N167" s="40">
        <v>0.21363306134416149</v>
      </c>
      <c r="O167" s="40">
        <v>3.7891851586369173E-2</v>
      </c>
      <c r="P167" s="40">
        <v>0.27502721483940923</v>
      </c>
      <c r="Q167" s="40">
        <v>6.2425713509294163E-2</v>
      </c>
      <c r="R167" s="40">
        <v>2.14076976972765E-2</v>
      </c>
      <c r="S167" s="40">
        <v>6.6100242068823437E-2</v>
      </c>
      <c r="T167" s="40">
        <v>0.15064097752558267</v>
      </c>
      <c r="U167" s="40">
        <v>4.2743299777548087E-2</v>
      </c>
      <c r="V167" s="40">
        <v>0.1270805464607605</v>
      </c>
      <c r="W167" s="40">
        <v>6.3406977574557433E-2</v>
      </c>
      <c r="X167" s="40">
        <v>9.0491917637226457E-2</v>
      </c>
    </row>
    <row r="168" spans="1:24" x14ac:dyDescent="0.25">
      <c r="A168" s="39" t="s">
        <v>180</v>
      </c>
      <c r="B168" s="40">
        <v>33.605027237250603</v>
      </c>
      <c r="C168" s="40">
        <v>0.56955116116453663</v>
      </c>
      <c r="D168" s="40">
        <v>0.77133616654726356</v>
      </c>
      <c r="E168" s="40">
        <v>3.7881292111537856</v>
      </c>
      <c r="F168" s="40">
        <v>0.11805244485338126</v>
      </c>
      <c r="G168" s="40">
        <v>0.36434090227387106</v>
      </c>
      <c r="H168" s="40">
        <v>2.0994043371918826E-2</v>
      </c>
      <c r="I168" s="40">
        <v>1.51473317684138E-2</v>
      </c>
      <c r="J168" s="40">
        <v>1.104357179999472E-2</v>
      </c>
      <c r="K168" s="40">
        <v>9.6348587060500854E-2</v>
      </c>
      <c r="L168" s="40">
        <v>8.0340327565349562E-2</v>
      </c>
      <c r="M168" s="40">
        <v>1.8730882279177626E-2</v>
      </c>
      <c r="N168" s="40">
        <v>0.13467460498096251</v>
      </c>
      <c r="O168" s="40">
        <v>3.3980249652041605E-2</v>
      </c>
      <c r="P168" s="40">
        <v>7.3624378790728071E-2</v>
      </c>
      <c r="Q168" s="40">
        <v>4.13430539420497E-2</v>
      </c>
      <c r="R168" s="40">
        <v>5.2437935926081848E-2</v>
      </c>
      <c r="S168" s="40">
        <v>3.1478030299596518E-2</v>
      </c>
      <c r="T168" s="40">
        <v>0.16526496861945222</v>
      </c>
      <c r="U168" s="40">
        <v>3.7295974977934437E-2</v>
      </c>
      <c r="V168" s="40">
        <v>0.10498633914515414</v>
      </c>
      <c r="W168" s="40">
        <v>3.8000045494188485E-2</v>
      </c>
      <c r="X168" s="40">
        <v>5.2430964052471399E-2</v>
      </c>
    </row>
    <row r="169" spans="1:24" x14ac:dyDescent="0.25">
      <c r="A169" s="39" t="s">
        <v>182</v>
      </c>
      <c r="B169" s="40">
        <v>6</v>
      </c>
      <c r="C169" s="40">
        <v>6</v>
      </c>
      <c r="D169" s="40">
        <v>6</v>
      </c>
      <c r="E169" s="40">
        <v>6</v>
      </c>
      <c r="F169" s="40">
        <v>6</v>
      </c>
      <c r="G169" s="40">
        <v>6</v>
      </c>
      <c r="H169" s="40">
        <v>6</v>
      </c>
      <c r="I169" s="40">
        <v>6</v>
      </c>
      <c r="J169" s="40">
        <v>6</v>
      </c>
      <c r="K169" s="40">
        <v>6</v>
      </c>
      <c r="L169" s="40">
        <v>6</v>
      </c>
      <c r="M169" s="40">
        <v>6</v>
      </c>
      <c r="N169" s="40">
        <v>6</v>
      </c>
      <c r="O169" s="40">
        <v>6</v>
      </c>
      <c r="P169" s="40">
        <v>6</v>
      </c>
      <c r="Q169" s="40">
        <v>6</v>
      </c>
      <c r="R169" s="40">
        <v>6</v>
      </c>
      <c r="S169" s="40">
        <v>6</v>
      </c>
      <c r="T169" s="40">
        <v>6</v>
      </c>
      <c r="U169" s="40">
        <v>6</v>
      </c>
      <c r="V169" s="40">
        <v>6</v>
      </c>
      <c r="W169" s="40">
        <v>6</v>
      </c>
      <c r="X169" s="40">
        <v>6</v>
      </c>
    </row>
    <row r="170" spans="1:24" x14ac:dyDescent="0.25">
      <c r="A170" s="39" t="s">
        <v>207</v>
      </c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39" t="s">
        <v>208</v>
      </c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</row>
    <row r="172" spans="1:24" x14ac:dyDescent="0.25">
      <c r="A172" s="39" t="s">
        <v>209</v>
      </c>
    </row>
    <row r="173" spans="1:24" x14ac:dyDescent="0.25">
      <c r="A173" s="39" t="s">
        <v>210</v>
      </c>
    </row>
    <row r="176" spans="1:24" x14ac:dyDescent="0.25">
      <c r="A176" s="44" t="s">
        <v>253</v>
      </c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</row>
    <row r="177" spans="1:24" x14ac:dyDescent="0.25">
      <c r="A177" s="30" t="s">
        <v>254</v>
      </c>
      <c r="B177" s="30">
        <v>34.776757645019103</v>
      </c>
      <c r="C177" s="30">
        <v>1.68308774142227</v>
      </c>
      <c r="D177" s="30">
        <v>3.5888191620420899</v>
      </c>
      <c r="E177" s="30">
        <v>9.7081653422248309</v>
      </c>
      <c r="F177" s="30">
        <v>0</v>
      </c>
      <c r="G177" s="30">
        <v>0.206174467250066</v>
      </c>
      <c r="H177" s="30">
        <v>1.12529594403241E-2</v>
      </c>
      <c r="I177" s="30">
        <v>1.8890561955377999E-2</v>
      </c>
      <c r="J177" s="30">
        <v>1.5966654760990899E-2</v>
      </c>
      <c r="K177" s="30">
        <v>0.12066517740126299</v>
      </c>
      <c r="L177" s="30">
        <v>0.145746276691962</v>
      </c>
      <c r="M177" s="30">
        <v>1.7728199892810999E-2</v>
      </c>
      <c r="N177" s="30">
        <v>0.13580370194418601</v>
      </c>
      <c r="O177" s="30">
        <v>3.79029971340967E-2</v>
      </c>
      <c r="P177" s="30">
        <v>7.9297692148160806E-2</v>
      </c>
      <c r="Q177" s="30">
        <v>2.0719878231887898E-2</v>
      </c>
      <c r="R177" s="30">
        <v>0</v>
      </c>
      <c r="S177" s="30">
        <v>1.9484654907633001E-2</v>
      </c>
      <c r="T177" s="30">
        <v>0.18370125687699099</v>
      </c>
      <c r="U177" s="30">
        <v>0</v>
      </c>
      <c r="V177" s="30">
        <v>9.4781545728790106E-2</v>
      </c>
      <c r="W177" s="30">
        <v>3.4274542093149903E-2</v>
      </c>
      <c r="X177" s="30">
        <v>6.3213342428857705E-2</v>
      </c>
    </row>
    <row r="178" spans="1:24" x14ac:dyDescent="0.25">
      <c r="A178" s="30" t="s">
        <v>255</v>
      </c>
      <c r="B178" s="30">
        <v>41.4935969792881</v>
      </c>
      <c r="C178" s="30">
        <v>2.01953973104958</v>
      </c>
      <c r="D178" s="30">
        <v>4.3056997833933099</v>
      </c>
      <c r="E178" s="30">
        <v>11.6538127588798</v>
      </c>
      <c r="F178" s="30">
        <v>0</v>
      </c>
      <c r="G178" s="30">
        <v>0.24727267581376899</v>
      </c>
      <c r="H178" s="30">
        <v>1.34964094073327E-2</v>
      </c>
      <c r="I178" s="30">
        <v>2.26584091621276E-2</v>
      </c>
      <c r="J178" s="30">
        <v>1.91540227106438E-2</v>
      </c>
      <c r="K178" s="30">
        <v>0.14474407619319801</v>
      </c>
      <c r="L178" s="30">
        <v>0.174801435546974</v>
      </c>
      <c r="M178" s="30">
        <v>2.1264293906375999E-2</v>
      </c>
      <c r="N178" s="30">
        <v>0.16292376880475101</v>
      </c>
      <c r="O178" s="30">
        <v>4.5460936815929401E-2</v>
      </c>
      <c r="P178" s="30">
        <v>9.5127703281102302E-2</v>
      </c>
      <c r="Q178" s="30">
        <v>2.4848995743045599E-2</v>
      </c>
      <c r="R178" s="30">
        <v>0</v>
      </c>
      <c r="S178" s="30">
        <v>2.33627280764147E-2</v>
      </c>
      <c r="T178" s="30">
        <v>0.220436113353913</v>
      </c>
      <c r="U178" s="30">
        <v>0</v>
      </c>
      <c r="V178" s="30">
        <v>0.11360838389990301</v>
      </c>
      <c r="W178" s="30">
        <v>4.11149643092849E-2</v>
      </c>
      <c r="X178" s="30">
        <v>7.5818723273299499E-2</v>
      </c>
    </row>
    <row r="179" spans="1:24" x14ac:dyDescent="0.25">
      <c r="A179" s="30" t="s">
        <v>256</v>
      </c>
      <c r="B179" s="30">
        <v>57.014323280373397</v>
      </c>
      <c r="C179" s="30">
        <v>2.7795055846278802</v>
      </c>
      <c r="D179" s="30">
        <v>5.9257498772103201</v>
      </c>
      <c r="E179" s="30">
        <v>16.041211513934901</v>
      </c>
      <c r="F179" s="30">
        <v>0</v>
      </c>
      <c r="G179" s="30">
        <v>0.34027633436670601</v>
      </c>
      <c r="H179" s="30">
        <v>1.8572776970542999E-2</v>
      </c>
      <c r="I179" s="30">
        <v>3.1181545547716301E-2</v>
      </c>
      <c r="J179" s="30">
        <v>2.6360044496759098E-2</v>
      </c>
      <c r="K179" s="30">
        <v>0.19919526558106601</v>
      </c>
      <c r="L179" s="30">
        <v>0.24054838213356899</v>
      </c>
      <c r="M179" s="30">
        <v>2.9263058124144599E-2</v>
      </c>
      <c r="N179" s="30">
        <v>0.22422208558002299</v>
      </c>
      <c r="O179" s="30">
        <v>6.2560594126214703E-2</v>
      </c>
      <c r="P179" s="30">
        <v>0.13091616327967101</v>
      </c>
      <c r="Q179" s="30">
        <v>3.4194696293878502E-2</v>
      </c>
      <c r="R179" s="30">
        <v>0</v>
      </c>
      <c r="S179" s="30">
        <v>3.21474869161536E-2</v>
      </c>
      <c r="T179" s="30">
        <v>0.30339273037697601</v>
      </c>
      <c r="U179" s="30">
        <v>0</v>
      </c>
      <c r="V179" s="30">
        <v>0.15631184182880201</v>
      </c>
      <c r="W179" s="30">
        <v>5.6582335868334603E-2</v>
      </c>
      <c r="X179" s="30">
        <v>0.10433734715422199</v>
      </c>
    </row>
    <row r="180" spans="1:24" x14ac:dyDescent="0.25">
      <c r="A180" s="44" t="s">
        <v>117</v>
      </c>
      <c r="B180" s="30">
        <v>45.895540462696246</v>
      </c>
      <c r="C180" s="30">
        <v>2.2312966630250752</v>
      </c>
      <c r="D180" s="30">
        <v>4.7572845196262055</v>
      </c>
      <c r="E180" s="30">
        <v>12.874688428079866</v>
      </c>
      <c r="F180" s="30">
        <v>0</v>
      </c>
      <c r="G180" s="30">
        <v>0.27322540080838598</v>
      </c>
      <c r="H180" s="30">
        <v>1.491286820543355E-2</v>
      </c>
      <c r="I180" s="30">
        <v>2.503605375154715E-2</v>
      </c>
      <c r="J180" s="30">
        <v>2.1163349628874999E-2</v>
      </c>
      <c r="K180" s="30">
        <v>0.15993022149116451</v>
      </c>
      <c r="L180" s="30">
        <v>0.19314732941276549</v>
      </c>
      <c r="M180" s="30">
        <v>2.3495629008477799E-2</v>
      </c>
      <c r="N180" s="30">
        <v>0.1800128937621045</v>
      </c>
      <c r="O180" s="30">
        <v>5.0231795630155701E-2</v>
      </c>
      <c r="P180" s="30">
        <v>0.10510692771391592</v>
      </c>
      <c r="Q180" s="30">
        <v>2.7457287262883198E-2</v>
      </c>
      <c r="R180" s="30">
        <v>0</v>
      </c>
      <c r="S180" s="30">
        <v>2.58160709118933E-2</v>
      </c>
      <c r="T180" s="30">
        <v>0.24354699362698351</v>
      </c>
      <c r="U180" s="30">
        <v>0</v>
      </c>
      <c r="V180" s="30">
        <v>0.12554669377879607</v>
      </c>
      <c r="W180" s="30">
        <v>4.5428438980742253E-2</v>
      </c>
      <c r="X180" s="30">
        <v>8.3775344791539849E-2</v>
      </c>
    </row>
    <row r="181" spans="1:24" x14ac:dyDescent="0.25">
      <c r="A181" s="44" t="s">
        <v>118</v>
      </c>
      <c r="B181" s="30">
        <v>34.359735512962999</v>
      </c>
      <c r="C181" s="30">
        <v>1.36481609790654</v>
      </c>
      <c r="D181" s="30">
        <v>3.3757309208634099</v>
      </c>
      <c r="E181" s="30">
        <v>9.3678039143385607</v>
      </c>
      <c r="F181" s="30">
        <v>0</v>
      </c>
      <c r="G181" s="30">
        <v>0.20849937950306899</v>
      </c>
      <c r="H181" s="30">
        <v>1.1381059944087101E-2</v>
      </c>
      <c r="I181" s="30">
        <v>1.9117372163139201E-2</v>
      </c>
      <c r="J181" s="30">
        <v>1.3311218247246501E-2</v>
      </c>
      <c r="K181" s="30">
        <v>0.18967712493481001</v>
      </c>
      <c r="L181" s="30">
        <v>0.12946054205346899</v>
      </c>
      <c r="M181" s="30">
        <v>3.0561715011125999E-2</v>
      </c>
      <c r="N181" s="30">
        <v>8.6843917838054299E-2</v>
      </c>
      <c r="O181" s="30">
        <v>0</v>
      </c>
      <c r="P181" s="30">
        <v>0.112612846199815</v>
      </c>
      <c r="Q181" s="30">
        <v>2.9386846649958401E-2</v>
      </c>
      <c r="R181" s="30">
        <v>5.8969444168195197E-2</v>
      </c>
      <c r="S181" s="30">
        <v>0</v>
      </c>
      <c r="T181" s="30">
        <v>0.22497955282173299</v>
      </c>
      <c r="U181" s="30">
        <v>2.0568148789158702E-2</v>
      </c>
      <c r="V181" s="30">
        <v>6.8159090975824996E-2</v>
      </c>
      <c r="W181" s="30">
        <v>4.21451618428417E-2</v>
      </c>
      <c r="X181" s="30">
        <v>2.4694540439804201E-2</v>
      </c>
    </row>
    <row r="182" spans="1:24" x14ac:dyDescent="0.25">
      <c r="A182" s="44" t="s">
        <v>119</v>
      </c>
      <c r="B182" s="30">
        <v>35.026225571524897</v>
      </c>
      <c r="C182" s="30">
        <v>1.4663773684833099</v>
      </c>
      <c r="D182" s="30">
        <v>3.2801929888744699</v>
      </c>
      <c r="E182" s="30">
        <v>8.9594324284291194</v>
      </c>
      <c r="F182" s="30">
        <v>5.7486561883455203E-2</v>
      </c>
      <c r="G182" s="30">
        <v>0.12379155183792</v>
      </c>
      <c r="H182" s="30">
        <v>1.8860982033870599E-2</v>
      </c>
      <c r="I182" s="30">
        <v>2.4794177106973202E-2</v>
      </c>
      <c r="J182" s="30">
        <v>1.11511313193648E-2</v>
      </c>
      <c r="K182" s="30">
        <v>0.15139490880876899</v>
      </c>
      <c r="L182" s="30">
        <v>8.6764656458145906E-2</v>
      </c>
      <c r="M182" s="30">
        <v>3.44790355592881E-2</v>
      </c>
      <c r="N182" s="30">
        <v>0.108545999951342</v>
      </c>
      <c r="O182" s="30">
        <v>0</v>
      </c>
      <c r="P182" s="30">
        <v>4.7710594524350801E-2</v>
      </c>
      <c r="Q182" s="30">
        <v>1.7520734104228199E-2</v>
      </c>
      <c r="R182" s="30">
        <v>3.5084129577527601E-2</v>
      </c>
      <c r="S182" s="30">
        <v>2.3082558765374399E-2</v>
      </c>
      <c r="T182" s="30">
        <v>0.109540366622587</v>
      </c>
      <c r="U182" s="30">
        <v>2.4167585746212899E-2</v>
      </c>
      <c r="V182" s="30">
        <v>4.03726431331091E-2</v>
      </c>
      <c r="W182" s="30">
        <v>2.0707174313724801E-2</v>
      </c>
      <c r="X182" s="30">
        <v>3.2694056791321202E-2</v>
      </c>
    </row>
    <row r="183" spans="1:24" x14ac:dyDescent="0.25">
      <c r="A183" s="44" t="s">
        <v>121</v>
      </c>
      <c r="B183" s="30">
        <v>46.894406098375697</v>
      </c>
      <c r="C183" s="30">
        <v>2.5424872534411098</v>
      </c>
      <c r="D183" s="30">
        <v>3.8958645873603999</v>
      </c>
      <c r="E183" s="30">
        <v>13.8964817851808</v>
      </c>
      <c r="F183" s="30">
        <v>0</v>
      </c>
      <c r="G183" s="30">
        <v>0.577383860293744</v>
      </c>
      <c r="H183" s="30">
        <v>2.41649221729772E-2</v>
      </c>
      <c r="I183" s="30">
        <v>2.3838841648368601E-2</v>
      </c>
      <c r="J183" s="30">
        <v>2.31050370358429E-2</v>
      </c>
      <c r="K183" s="30">
        <v>0.27854658527306098</v>
      </c>
      <c r="L183" s="30">
        <v>0.16123918156454001</v>
      </c>
      <c r="M183" s="30">
        <v>3.1389296101141703E-2</v>
      </c>
      <c r="N183" s="30">
        <v>0.131777700312846</v>
      </c>
      <c r="O183" s="30">
        <v>2.39149258577456E-2</v>
      </c>
      <c r="P183" s="30">
        <v>0</v>
      </c>
      <c r="Q183" s="30">
        <v>3.66131191760685E-2</v>
      </c>
      <c r="R183" s="30">
        <v>7.3867276662060305E-2</v>
      </c>
      <c r="S183" s="30">
        <v>3.4334222885095002E-2</v>
      </c>
      <c r="T183" s="30">
        <v>0</v>
      </c>
      <c r="U183" s="30">
        <v>3.6030380747738101E-2</v>
      </c>
      <c r="V183" s="30">
        <v>0</v>
      </c>
      <c r="W183" s="30">
        <v>5.2601132169769603E-2</v>
      </c>
      <c r="X183" s="30">
        <v>0</v>
      </c>
    </row>
    <row r="184" spans="1:24" x14ac:dyDescent="0.25">
      <c r="A184" s="44" t="s">
        <v>122</v>
      </c>
      <c r="B184" s="30">
        <v>53.5014850627174</v>
      </c>
      <c r="C184" s="30">
        <v>1.4576584456522601</v>
      </c>
      <c r="D184" s="30">
        <v>3.8872379989134598</v>
      </c>
      <c r="E184" s="30">
        <v>11.7509361732976</v>
      </c>
      <c r="F184" s="30">
        <v>6.4885541798475499E-2</v>
      </c>
      <c r="G184" s="30">
        <v>0.33660754643427898</v>
      </c>
      <c r="H184" s="30">
        <v>1.8379413716813699E-2</v>
      </c>
      <c r="I184" s="30">
        <v>3.4473414693190402E-2</v>
      </c>
      <c r="J184" s="30">
        <v>1.53668441633712E-2</v>
      </c>
      <c r="K184" s="30">
        <v>0.13721046002773801</v>
      </c>
      <c r="L184" s="30">
        <v>0.107145994319797</v>
      </c>
      <c r="M184" s="30">
        <v>2.8995352180690302E-2</v>
      </c>
      <c r="N184" s="30">
        <v>0.18531344800781799</v>
      </c>
      <c r="O184" s="30">
        <v>3.7622907460019499E-2</v>
      </c>
      <c r="P184" s="30">
        <v>0.13000495883971</v>
      </c>
      <c r="Q184" s="30">
        <v>3.38017841004708E-2</v>
      </c>
      <c r="R184" s="30">
        <v>0</v>
      </c>
      <c r="S184" s="30">
        <v>3.1673021455809199E-2</v>
      </c>
      <c r="T184" s="30">
        <v>0.23966040831163499</v>
      </c>
      <c r="U184" s="30">
        <v>3.3296428366716799E-2</v>
      </c>
      <c r="V184" s="30">
        <v>0.17298319172076401</v>
      </c>
      <c r="W184" s="30">
        <v>4.0034234910069397E-2</v>
      </c>
      <c r="X184" s="30">
        <v>0</v>
      </c>
    </row>
    <row r="185" spans="1:24" x14ac:dyDescent="0.25">
      <c r="A185" s="30" t="s">
        <v>257</v>
      </c>
      <c r="B185" s="30">
        <v>63.3918940741627</v>
      </c>
      <c r="C185" s="30">
        <v>1.67587988096797</v>
      </c>
      <c r="D185" s="30">
        <v>4.3358519479665096</v>
      </c>
      <c r="E185" s="30">
        <v>13.627970028300499</v>
      </c>
      <c r="F185" s="30">
        <v>0.153438307212205</v>
      </c>
      <c r="G185" s="30">
        <v>0.397699411471029</v>
      </c>
      <c r="H185" s="30">
        <v>2.17171666048863E-2</v>
      </c>
      <c r="I185" s="30">
        <v>1.5283842714036201E-2</v>
      </c>
      <c r="J185" s="30">
        <v>1.8173182227864099E-2</v>
      </c>
      <c r="K185" s="30">
        <v>0.20969773116830501</v>
      </c>
      <c r="L185" s="30">
        <v>9.0262238430153505E-2</v>
      </c>
      <c r="M185" s="30">
        <v>2.4434974469125199E-2</v>
      </c>
      <c r="N185" s="30">
        <v>8.4620356592852303E-2</v>
      </c>
      <c r="O185" s="30">
        <v>2.6093727868390801E-2</v>
      </c>
      <c r="P185" s="30">
        <v>0</v>
      </c>
      <c r="Q185" s="30">
        <v>8.9582118137175995E-2</v>
      </c>
      <c r="R185" s="30">
        <v>0.137779694488466</v>
      </c>
      <c r="S185" s="30">
        <v>0</v>
      </c>
      <c r="T185" s="30">
        <v>0.17917257130893199</v>
      </c>
      <c r="U185" s="30">
        <v>2.8071903387165399E-2</v>
      </c>
      <c r="V185" s="30">
        <v>0.15637536516074299</v>
      </c>
      <c r="W185" s="30">
        <v>8.7393283665175597E-2</v>
      </c>
      <c r="X185" s="30">
        <v>3.3617511609961202E-2</v>
      </c>
    </row>
    <row r="186" spans="1:24" x14ac:dyDescent="0.25">
      <c r="A186" s="44" t="s">
        <v>123</v>
      </c>
      <c r="B186" s="30">
        <v>75.634709268951099</v>
      </c>
      <c r="C186" s="30">
        <v>2.0013343493059899</v>
      </c>
      <c r="D186" s="30">
        <v>5.1777579367299102</v>
      </c>
      <c r="E186" s="30">
        <v>16.275753035882399</v>
      </c>
      <c r="F186" s="30">
        <v>0.18322465488172099</v>
      </c>
      <c r="G186" s="30">
        <v>0.47489303336286098</v>
      </c>
      <c r="H186" s="30">
        <v>2.5932584179244999E-2</v>
      </c>
      <c r="I186" s="30">
        <v>1.82507601355856E-2</v>
      </c>
      <c r="J186" s="30">
        <v>2.17015203050595E-2</v>
      </c>
      <c r="K186" s="30">
        <v>0.25040796129807602</v>
      </c>
      <c r="L186" s="30">
        <v>0.107782447798286</v>
      </c>
      <c r="M186" s="30">
        <v>2.9178341287886201E-2</v>
      </c>
      <c r="N186" s="30">
        <v>0.101050563754252</v>
      </c>
      <c r="O186" s="30">
        <v>3.1158826029104102E-2</v>
      </c>
      <c r="P186" s="30">
        <v>0</v>
      </c>
      <c r="Q186" s="30">
        <v>0.106969205348336</v>
      </c>
      <c r="R186" s="30">
        <v>0.16453757719392301</v>
      </c>
      <c r="S186" s="30">
        <v>0</v>
      </c>
      <c r="T186" s="30">
        <v>0.213969920076064</v>
      </c>
      <c r="U186" s="30">
        <v>3.3521928116517899E-2</v>
      </c>
      <c r="V186" s="30">
        <v>0.18670906883452201</v>
      </c>
      <c r="W186" s="30">
        <v>0.104360009280467</v>
      </c>
      <c r="X186" s="30">
        <v>4.01431107993626E-2</v>
      </c>
    </row>
    <row r="187" spans="1:24" x14ac:dyDescent="0.25">
      <c r="A187" s="44" t="s">
        <v>124</v>
      </c>
      <c r="B187" s="30">
        <v>38.184748420526901</v>
      </c>
      <c r="C187" s="30">
        <v>2.0744700630652799</v>
      </c>
      <c r="D187" s="30">
        <v>4.3577708856449604</v>
      </c>
      <c r="E187" s="30">
        <v>13.1502866953529</v>
      </c>
      <c r="F187" s="30">
        <v>0</v>
      </c>
      <c r="G187" s="30">
        <v>0.23326492349290201</v>
      </c>
      <c r="H187" s="30">
        <v>2.1705737021276799E-2</v>
      </c>
      <c r="I187" s="30">
        <v>3.1626735642549197E-2</v>
      </c>
      <c r="J187" s="30">
        <v>1.8177785393590499E-2</v>
      </c>
      <c r="K187" s="30">
        <v>0.16444756235156499</v>
      </c>
      <c r="L187" s="30">
        <v>7.4258923477703007E-2</v>
      </c>
      <c r="M187" s="30">
        <v>3.42636254200063E-2</v>
      </c>
      <c r="N187" s="30">
        <v>0.13596488841722801</v>
      </c>
      <c r="O187" s="30">
        <v>3.6583121916669001E-2</v>
      </c>
      <c r="P187" s="30">
        <v>0</v>
      </c>
      <c r="Q187" s="30">
        <v>0</v>
      </c>
      <c r="R187" s="30">
        <v>6.6662692935216095E-2</v>
      </c>
      <c r="S187" s="30">
        <v>2.1907407536208599E-2</v>
      </c>
      <c r="T187" s="30">
        <v>0</v>
      </c>
      <c r="U187" s="30">
        <v>3.2419721993368199E-2</v>
      </c>
      <c r="V187" s="30">
        <v>7.5365431779814696E-2</v>
      </c>
      <c r="W187" s="30">
        <v>3.8975946359016099E-2</v>
      </c>
      <c r="X187" s="30">
        <v>0</v>
      </c>
    </row>
    <row r="188" spans="1:24" x14ac:dyDescent="0.25">
      <c r="A188" s="44" t="s">
        <v>125</v>
      </c>
      <c r="B188" s="30">
        <v>52.046176994177102</v>
      </c>
      <c r="C188" s="30">
        <v>1.4924346776196</v>
      </c>
      <c r="D188" s="30">
        <v>5.3174764535698502</v>
      </c>
      <c r="E188" s="30">
        <v>10.3399956634621</v>
      </c>
      <c r="F188" s="30">
        <v>7.5119766989747205E-2</v>
      </c>
      <c r="G188" s="30">
        <v>0</v>
      </c>
      <c r="H188" s="30">
        <v>1.51494468313704E-2</v>
      </c>
      <c r="I188" s="30">
        <v>2.91922225386235E-2</v>
      </c>
      <c r="J188" s="30">
        <v>1.7813174463707102E-2</v>
      </c>
      <c r="K188" s="30">
        <v>0.125164210437574</v>
      </c>
      <c r="L188" s="30">
        <v>0.150464928765105</v>
      </c>
      <c r="M188" s="30">
        <v>0</v>
      </c>
      <c r="N188" s="30">
        <v>0.11639109617212499</v>
      </c>
      <c r="O188" s="30">
        <v>2.5536319454840899E-2</v>
      </c>
      <c r="P188" s="30">
        <v>0</v>
      </c>
      <c r="Q188" s="30">
        <v>0</v>
      </c>
      <c r="R188" s="30">
        <v>0</v>
      </c>
      <c r="S188" s="30">
        <v>5.0771216983132798E-2</v>
      </c>
      <c r="T188" s="30">
        <v>0.17601872020353099</v>
      </c>
      <c r="U188" s="30">
        <v>0</v>
      </c>
      <c r="V188" s="30">
        <v>0</v>
      </c>
      <c r="W188" s="30">
        <v>3.3066996244682803E-2</v>
      </c>
      <c r="X188" s="30">
        <v>6.4190410939012996E-2</v>
      </c>
    </row>
    <row r="189" spans="1:24" x14ac:dyDescent="0.25">
      <c r="A189" s="44" t="s">
        <v>126</v>
      </c>
      <c r="B189" s="30">
        <v>53.028337196517398</v>
      </c>
      <c r="C189" s="30">
        <v>2.1239766186480198</v>
      </c>
      <c r="D189" s="30">
        <v>5.6498374858039302</v>
      </c>
      <c r="E189" s="30">
        <v>10.4512019424212</v>
      </c>
      <c r="F189" s="30">
        <v>0.144406655805905</v>
      </c>
      <c r="G189" s="30">
        <v>0.37403692573698799</v>
      </c>
      <c r="H189" s="30">
        <v>4.0079880234189097E-2</v>
      </c>
      <c r="I189" s="30">
        <v>3.3884847227270497E-2</v>
      </c>
      <c r="J189" s="30">
        <v>3.7026864690217598E-2</v>
      </c>
      <c r="K189" s="30">
        <v>0.23832187830564699</v>
      </c>
      <c r="L189" s="30">
        <v>8.4842721999752499E-2</v>
      </c>
      <c r="M189" s="30">
        <v>3.9223970161307402E-2</v>
      </c>
      <c r="N189" s="30">
        <v>0.136153377016067</v>
      </c>
      <c r="O189" s="30">
        <v>0</v>
      </c>
      <c r="P189" s="30">
        <v>0.103310748978068</v>
      </c>
      <c r="Q189" s="30">
        <v>3.7534098146468201E-2</v>
      </c>
      <c r="R189" s="30">
        <v>7.6472943244579095E-2</v>
      </c>
      <c r="S189" s="30">
        <v>4.2609412341904698E-2</v>
      </c>
      <c r="T189" s="30">
        <v>0</v>
      </c>
      <c r="U189" s="30">
        <v>4.5120471280950397E-2</v>
      </c>
      <c r="V189" s="30">
        <v>0</v>
      </c>
      <c r="W189" s="30">
        <v>4.46252548372282E-2</v>
      </c>
      <c r="X189" s="30">
        <v>4.4377019686991599E-2</v>
      </c>
    </row>
    <row r="190" spans="1:24" x14ac:dyDescent="0.25">
      <c r="A190" s="44" t="s">
        <v>127</v>
      </c>
      <c r="B190" s="30">
        <v>55.439407244107002</v>
      </c>
      <c r="C190" s="30">
        <v>1.6126834961084999</v>
      </c>
      <c r="D190" s="30">
        <v>5.4041632272316598</v>
      </c>
      <c r="E190" s="30">
        <v>12.000835182303801</v>
      </c>
      <c r="F190" s="30">
        <v>0</v>
      </c>
      <c r="G190" s="30">
        <v>0.25526092145302498</v>
      </c>
      <c r="H190" s="30">
        <v>0</v>
      </c>
      <c r="I190" s="30">
        <v>2.3480265234851201E-2</v>
      </c>
      <c r="J190" s="30">
        <v>0</v>
      </c>
      <c r="K190" s="30">
        <v>0.22020296206112799</v>
      </c>
      <c r="L190" s="30">
        <v>0.162550697963455</v>
      </c>
      <c r="M190" s="30">
        <v>4.2986298525328197E-2</v>
      </c>
      <c r="N190" s="30">
        <v>0</v>
      </c>
      <c r="O190" s="30">
        <v>2.3510312272679398E-2</v>
      </c>
      <c r="P190" s="30">
        <v>9.9056805350688296E-2</v>
      </c>
      <c r="Q190" s="30">
        <v>2.56105238741051E-2</v>
      </c>
      <c r="R190" s="30">
        <v>0.17736938713609901</v>
      </c>
      <c r="S190" s="30">
        <v>2.39007959873139E-2</v>
      </c>
      <c r="T190" s="30">
        <v>0.162669190107221</v>
      </c>
      <c r="U190" s="30">
        <v>3.5568714356407898E-2</v>
      </c>
      <c r="V190" s="30">
        <v>0.139555780108198</v>
      </c>
      <c r="W190" s="30">
        <v>3.0478730801414899E-2</v>
      </c>
      <c r="X190" s="30">
        <v>4.2492950819468397E-2</v>
      </c>
    </row>
    <row r="191" spans="1:24" x14ac:dyDescent="0.25">
      <c r="A191" s="44" t="s">
        <v>128</v>
      </c>
      <c r="B191" s="30">
        <v>46.001325495567798</v>
      </c>
      <c r="C191" s="30">
        <v>1.6557311506919601</v>
      </c>
      <c r="D191" s="30">
        <v>5.4404997118471297</v>
      </c>
      <c r="E191" s="30">
        <v>15.0130411232692</v>
      </c>
      <c r="F191" s="30">
        <v>7.4040757965301296E-2</v>
      </c>
      <c r="G191" s="30">
        <v>0.272997278887679</v>
      </c>
      <c r="H191" s="30">
        <v>3.2742728894702797E-2</v>
      </c>
      <c r="I191" s="30">
        <v>2.8753201342039899E-2</v>
      </c>
      <c r="J191" s="30">
        <v>1.2534019706654E-2</v>
      </c>
      <c r="K191" s="30">
        <v>0.23917289564615099</v>
      </c>
      <c r="L191" s="30">
        <v>0.121922312154675</v>
      </c>
      <c r="M191" s="30">
        <v>3.7303295569468299E-2</v>
      </c>
      <c r="N191" s="30">
        <v>0.12798339311279</v>
      </c>
      <c r="O191" s="30">
        <v>0</v>
      </c>
      <c r="P191" s="30">
        <v>0.148730765884144</v>
      </c>
      <c r="Q191" s="30">
        <v>0</v>
      </c>
      <c r="R191" s="30">
        <v>7.8665204631050797E-2</v>
      </c>
      <c r="S191" s="30">
        <v>3.5816477227169102E-2</v>
      </c>
      <c r="T191" s="30">
        <v>0</v>
      </c>
      <c r="U191" s="30">
        <v>1.9270117160374502E-2</v>
      </c>
      <c r="V191" s="30">
        <v>0.106601223908229</v>
      </c>
      <c r="W191" s="30">
        <v>2.3161817214655E-2</v>
      </c>
      <c r="X191" s="30">
        <v>2.30074539390916E-2</v>
      </c>
    </row>
    <row r="192" spans="1:24" x14ac:dyDescent="0.25">
      <c r="A192" s="44" t="s">
        <v>129</v>
      </c>
      <c r="B192" s="30">
        <v>26.770799586964301</v>
      </c>
      <c r="C192" s="30">
        <v>1.5856287402995199</v>
      </c>
      <c r="D192" s="30">
        <v>2.8743625991064699</v>
      </c>
      <c r="E192" s="30">
        <v>8.3039022822092505</v>
      </c>
      <c r="F192" s="30">
        <v>0</v>
      </c>
      <c r="G192" s="30">
        <v>0.262890314197949</v>
      </c>
      <c r="H192" s="30">
        <v>0</v>
      </c>
      <c r="I192" s="30">
        <v>1.6268002525693302E-2</v>
      </c>
      <c r="J192" s="30">
        <v>9.9438681725220399E-3</v>
      </c>
      <c r="K192" s="30">
        <v>0.145700167690752</v>
      </c>
      <c r="L192" s="30">
        <v>8.3714110146902707E-2</v>
      </c>
      <c r="M192" s="30">
        <v>3.1330150632091901E-2</v>
      </c>
      <c r="N192" s="30">
        <v>6.5037477851452599E-2</v>
      </c>
      <c r="O192" s="30">
        <v>2.4223401037696799E-2</v>
      </c>
      <c r="P192" s="30">
        <v>5.9957902099744602E-2</v>
      </c>
      <c r="Q192" s="30">
        <v>1.54663495582053E-2</v>
      </c>
      <c r="R192" s="30">
        <v>4.4527877579226299E-2</v>
      </c>
      <c r="S192" s="30">
        <v>0</v>
      </c>
      <c r="T192" s="30">
        <v>0.170074736241283</v>
      </c>
      <c r="U192" s="30">
        <v>0</v>
      </c>
      <c r="V192" s="30">
        <v>8.3972006102578198E-2</v>
      </c>
      <c r="W192" s="30">
        <v>1.84422005996965E-2</v>
      </c>
      <c r="X192" s="30">
        <v>0</v>
      </c>
    </row>
    <row r="193" spans="1:24" x14ac:dyDescent="0.25">
      <c r="A193" s="44" t="s">
        <v>130</v>
      </c>
      <c r="B193" s="30">
        <v>28.844314824656699</v>
      </c>
      <c r="C193" s="30">
        <v>1.0260026081564499</v>
      </c>
      <c r="D193" s="30">
        <v>2.93137889925003</v>
      </c>
      <c r="E193" s="30">
        <v>7.7127950220267598</v>
      </c>
      <c r="F193" s="30">
        <v>0</v>
      </c>
      <c r="G193" s="30">
        <v>0.15774254836130799</v>
      </c>
      <c r="H193" s="30">
        <v>1.86804850901378E-2</v>
      </c>
      <c r="I193" s="30">
        <v>1.4542083471592601E-2</v>
      </c>
      <c r="J193" s="30">
        <v>1.2376935481160801E-2</v>
      </c>
      <c r="K193" s="30">
        <v>0.15343433251699501</v>
      </c>
      <c r="L193" s="30">
        <v>8.5679571062355894E-2</v>
      </c>
      <c r="M193" s="30">
        <v>3.2968454828956398E-2</v>
      </c>
      <c r="N193" s="30">
        <v>0.12313306218134</v>
      </c>
      <c r="O193" s="30">
        <v>0</v>
      </c>
      <c r="P193" s="30">
        <v>8.6163279412884305E-2</v>
      </c>
      <c r="Q193" s="30">
        <v>2.21997580351922E-2</v>
      </c>
      <c r="R193" s="30">
        <v>6.4062291020288098E-2</v>
      </c>
      <c r="S193" s="30">
        <v>0</v>
      </c>
      <c r="T193" s="30">
        <v>0.10122698182110799</v>
      </c>
      <c r="U193" s="30">
        <v>2.2048276954085701E-2</v>
      </c>
      <c r="V193" s="30">
        <v>5.0268318786325802E-2</v>
      </c>
      <c r="W193" s="30">
        <v>2.64979635486816E-2</v>
      </c>
      <c r="X193" s="30">
        <v>1.8733341630979099E-2</v>
      </c>
    </row>
    <row r="194" spans="1:24" x14ac:dyDescent="0.25">
      <c r="A194" s="44" t="s">
        <v>131</v>
      </c>
      <c r="B194" s="30">
        <v>25.979830563962</v>
      </c>
      <c r="C194" s="30">
        <v>1.17071441371309</v>
      </c>
      <c r="D194" s="30">
        <v>2.8757022018467202</v>
      </c>
      <c r="E194" s="30">
        <v>8.4447322784577192</v>
      </c>
      <c r="F194" s="30">
        <v>8.7278610792208694E-2</v>
      </c>
      <c r="G194" s="30">
        <v>0.41632006323514598</v>
      </c>
      <c r="H194" s="30">
        <v>1.23179452177086E-2</v>
      </c>
      <c r="I194" s="30">
        <v>1.8799070066944801E-2</v>
      </c>
      <c r="J194" s="30">
        <v>1.03792487774762E-2</v>
      </c>
      <c r="K194" s="30">
        <v>0.12920882775648199</v>
      </c>
      <c r="L194" s="30">
        <v>7.1786404242242696E-2</v>
      </c>
      <c r="M194" s="30">
        <v>1.38909381659949E-2</v>
      </c>
      <c r="N194" s="30">
        <v>0.104759572018902</v>
      </c>
      <c r="O194" s="30">
        <v>1.48107335327794E-2</v>
      </c>
      <c r="P194" s="30">
        <v>8.7812339324003105E-2</v>
      </c>
      <c r="Q194" s="30">
        <v>1.6108351618284101E-2</v>
      </c>
      <c r="R194" s="30">
        <v>4.6587190742816302E-2</v>
      </c>
      <c r="S194" s="30">
        <v>1.4983832547867299E-2</v>
      </c>
      <c r="T194" s="30">
        <v>7.3619133536743403E-2</v>
      </c>
      <c r="U194" s="30">
        <v>1.6014723761341401E-2</v>
      </c>
      <c r="V194" s="30">
        <v>5.1087141480370898E-2</v>
      </c>
      <c r="W194" s="30">
        <v>1.9245664446438899E-2</v>
      </c>
      <c r="X194" s="30">
        <v>4.24040081676655E-2</v>
      </c>
    </row>
    <row r="195" spans="1:24" x14ac:dyDescent="0.25">
      <c r="A195" s="44" t="s">
        <v>132</v>
      </c>
      <c r="B195" s="30">
        <v>22.518628475416499</v>
      </c>
      <c r="C195" s="30">
        <v>0.91391020955573798</v>
      </c>
      <c r="D195" s="30">
        <v>2.5961736542999301</v>
      </c>
      <c r="E195" s="30">
        <v>6.5375424733048302</v>
      </c>
      <c r="F195" s="30">
        <v>2.3151341606839699E-2</v>
      </c>
      <c r="G195" s="30">
        <v>0.133992935470824</v>
      </c>
      <c r="H195" s="30">
        <v>1.29297741369085E-2</v>
      </c>
      <c r="I195" s="30">
        <v>1.2413163339671801E-2</v>
      </c>
      <c r="J195" s="30">
        <v>1.20173962000592E-2</v>
      </c>
      <c r="K195" s="30">
        <v>9.7082116560283205E-2</v>
      </c>
      <c r="L195" s="30">
        <v>7.0735271130521901E-2</v>
      </c>
      <c r="M195" s="30">
        <v>9.0090290014164208E-3</v>
      </c>
      <c r="N195" s="30">
        <v>4.4202218302347399E-2</v>
      </c>
      <c r="O195" s="30">
        <v>1.1069789890051701E-2</v>
      </c>
      <c r="P195" s="30">
        <v>7.3707956421029605E-2</v>
      </c>
      <c r="Q195" s="30">
        <v>1.8947850731814601E-2</v>
      </c>
      <c r="R195" s="30">
        <v>4.2572085960959301E-2</v>
      </c>
      <c r="S195" s="30">
        <v>1.5706634590228301E-2</v>
      </c>
      <c r="T195" s="30">
        <v>6.7279012484053893E-2</v>
      </c>
      <c r="U195" s="30">
        <v>1.03909685580717E-2</v>
      </c>
      <c r="V195" s="30">
        <v>5.9970376911354199E-2</v>
      </c>
      <c r="W195" s="30">
        <v>1.7564906657396399E-2</v>
      </c>
      <c r="X195" s="30">
        <v>2.0030137223642799E-2</v>
      </c>
    </row>
    <row r="200" spans="1:24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</row>
    <row r="201" spans="1:24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</row>
    <row r="202" spans="1:24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</row>
    <row r="203" spans="1:24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</row>
    <row r="204" spans="1:24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</row>
    <row r="205" spans="1:24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</row>
    <row r="206" spans="1:24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</row>
    <row r="207" spans="1:24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</row>
    <row r="208" spans="1:24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</row>
    <row r="209" spans="1:24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</row>
    <row r="210" spans="1:24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</row>
    <row r="211" spans="1:24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</row>
    <row r="212" spans="1:24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</row>
    <row r="213" spans="1:24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</row>
    <row r="214" spans="1:24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</row>
    <row r="215" spans="1:24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</row>
    <row r="216" spans="1:24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</row>
    <row r="217" spans="1:24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</row>
    <row r="218" spans="1:24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</row>
    <row r="219" spans="1:24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</row>
    <row r="220" spans="1:24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</row>
    <row r="221" spans="1:24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</row>
    <row r="222" spans="1:24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</row>
    <row r="223" spans="1:24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</row>
    <row r="224" spans="1:24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</row>
    <row r="225" spans="1:24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</row>
    <row r="226" spans="1:24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</row>
    <row r="227" spans="1:24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</row>
    <row r="228" spans="1:24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</row>
    <row r="229" spans="1:24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</row>
    <row r="230" spans="1:24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</row>
    <row r="231" spans="1:24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</row>
    <row r="232" spans="1:24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</row>
    <row r="233" spans="1:24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</row>
    <row r="234" spans="1:24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</row>
    <row r="235" spans="1:24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</row>
    <row r="236" spans="1:24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</row>
    <row r="237" spans="1:24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</row>
    <row r="238" spans="1:24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</row>
    <row r="239" spans="1:24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</row>
  </sheetData>
  <conditionalFormatting sqref="B122:X122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54:X54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39:X39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71:X17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55:X15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Schmidt</dc:creator>
  <cp:lastModifiedBy>Catherine Schmidt</cp:lastModifiedBy>
  <dcterms:created xsi:type="dcterms:W3CDTF">2021-12-14T07:18:54Z</dcterms:created>
  <dcterms:modified xsi:type="dcterms:W3CDTF">2021-12-15T02:50:54Z</dcterms:modified>
</cp:coreProperties>
</file>