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k\Dropbox\LA-ICP-MS Methods Class\"/>
    </mc:Choice>
  </mc:AlternateContent>
  <bookViews>
    <workbookView xWindow="-105" yWindow="-105" windowWidth="20715" windowHeight="13275"/>
  </bookViews>
  <sheets>
    <sheet name="LA REE+Y" sheetId="5" r:id="rId1"/>
    <sheet name="LA maj-tr" sheetId="4" r:id="rId2"/>
    <sheet name="LA Spots" sheetId="3" r:id="rId3"/>
    <sheet name="Solution Mode Maj, Min, Tr" sheetId="1" r:id="rId4"/>
    <sheet name="Solution Mode REE+Y" sheetId="2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17" i="4" l="1"/>
  <c r="G16" i="4"/>
  <c r="G15" i="4"/>
  <c r="G14" i="4"/>
  <c r="G13" i="4"/>
  <c r="G12" i="4"/>
  <c r="G11" i="4"/>
  <c r="G10" i="4"/>
  <c r="G8" i="4"/>
  <c r="G7" i="4"/>
  <c r="G6" i="4"/>
  <c r="G5" i="4"/>
  <c r="G4" i="4"/>
  <c r="G3" i="4"/>
  <c r="I15" i="4"/>
  <c r="G32" i="3" l="1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4" i="3"/>
  <c r="G13" i="3"/>
  <c r="G12" i="3"/>
  <c r="G11" i="3"/>
  <c r="G10" i="3"/>
  <c r="G8" i="3"/>
  <c r="G7" i="3"/>
  <c r="G6" i="3"/>
  <c r="G5" i="3"/>
  <c r="G4" i="3"/>
  <c r="G3" i="3"/>
  <c r="I17" i="3"/>
  <c r="H3" i="2" l="1"/>
  <c r="J3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J7" i="2" l="1"/>
  <c r="I18" i="5" l="1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6" i="3"/>
  <c r="I6" i="4"/>
  <c r="I17" i="4"/>
  <c r="I16" i="4"/>
  <c r="I14" i="4"/>
  <c r="I13" i="4"/>
  <c r="I12" i="4"/>
  <c r="I11" i="4"/>
  <c r="I10" i="4"/>
  <c r="I9" i="4"/>
  <c r="I8" i="4"/>
  <c r="I7" i="4"/>
  <c r="I5" i="4"/>
  <c r="I4" i="4"/>
  <c r="I3" i="4"/>
  <c r="I32" i="3" l="1"/>
  <c r="I31" i="3"/>
  <c r="I30" i="3"/>
  <c r="I29" i="3"/>
  <c r="I28" i="3"/>
  <c r="I27" i="3"/>
  <c r="I26" i="3"/>
  <c r="I25" i="3" l="1"/>
  <c r="I24" i="3"/>
  <c r="I23" i="3"/>
  <c r="I22" i="3"/>
  <c r="I21" i="3"/>
  <c r="I20" i="3"/>
  <c r="I19" i="3"/>
  <c r="I18" i="3"/>
  <c r="I16" i="3"/>
  <c r="I15" i="3"/>
  <c r="I14" i="3"/>
  <c r="I13" i="3"/>
  <c r="I12" i="3"/>
  <c r="I11" i="3"/>
  <c r="I10" i="3"/>
  <c r="I9" i="3"/>
  <c r="I8" i="3"/>
  <c r="I7" i="3"/>
  <c r="I5" i="3"/>
  <c r="I4" i="3"/>
  <c r="I3" i="3"/>
  <c r="J16" i="2" l="1"/>
  <c r="J15" i="2"/>
  <c r="J14" i="2"/>
  <c r="J13" i="2"/>
  <c r="J12" i="2"/>
  <c r="J11" i="2"/>
  <c r="J10" i="2"/>
  <c r="J9" i="2"/>
  <c r="J8" i="2"/>
  <c r="J6" i="2"/>
  <c r="J5" i="2"/>
  <c r="J4" i="2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5" i="1"/>
</calcChain>
</file>

<file path=xl/sharedStrings.xml><?xml version="1.0" encoding="utf-8"?>
<sst xmlns="http://schemas.openxmlformats.org/spreadsheetml/2006/main" count="173" uniqueCount="54">
  <si>
    <t>Mass</t>
  </si>
  <si>
    <t>Analyte</t>
  </si>
  <si>
    <t>Mode</t>
  </si>
  <si>
    <t>Dilution Level</t>
  </si>
  <si>
    <t>Li</t>
  </si>
  <si>
    <t>Trace</t>
  </si>
  <si>
    <t>Mg</t>
  </si>
  <si>
    <t>Major</t>
  </si>
  <si>
    <t>Al</t>
  </si>
  <si>
    <t>Si</t>
  </si>
  <si>
    <t>H2</t>
  </si>
  <si>
    <t>K</t>
  </si>
  <si>
    <t>He</t>
  </si>
  <si>
    <t>Ca</t>
  </si>
  <si>
    <t>V</t>
  </si>
  <si>
    <t>Mn</t>
  </si>
  <si>
    <t>Fe</t>
  </si>
  <si>
    <t>Sr</t>
  </si>
  <si>
    <t>Mo</t>
  </si>
  <si>
    <t>Ba</t>
  </si>
  <si>
    <t>Th</t>
  </si>
  <si>
    <t>U</t>
  </si>
  <si>
    <t>Integration Time/ Point (s)</t>
  </si>
  <si>
    <t>Integration Time/ Mass (s)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</si>
  <si>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</si>
  <si>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</si>
  <si>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</si>
  <si>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</si>
  <si>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</si>
  <si>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</si>
  <si>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</si>
  <si>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</si>
  <si>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</si>
  <si>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</si>
  <si>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</si>
  <si>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</si>
  <si>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</si>
  <si>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</si>
  <si>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</si>
  <si>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</si>
  <si>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LOD (ppb)</t>
  </si>
  <si>
    <t>LOD (ppm)</t>
  </si>
  <si>
    <t>Int. Std.</t>
  </si>
  <si>
    <t>QC1 Recovery</t>
  </si>
  <si>
    <t>QC2 Recovery</t>
  </si>
  <si>
    <t>QC3 Recovery</t>
  </si>
  <si>
    <t>Signal/Noise</t>
  </si>
  <si>
    <t>NG</t>
  </si>
  <si>
    <t>Med. Unknown (ppb)</t>
  </si>
  <si>
    <t xml:space="preserve">Linear Fit (rho) </t>
  </si>
  <si>
    <t>Linear Fit (rho)</t>
  </si>
  <si>
    <t>Med. Unknown (ppm)</t>
  </si>
  <si>
    <t>NIST 612 Recovery</t>
  </si>
  <si>
    <t>Typical Unknown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</si>
</sst>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0" xfId="0" applyNumberFormat="1" applyFill="1" applyBorder="1"/>
    <xf numFmtId="164" fontId="0" fillId="2" borderId="0" xfId="0" applyNumberFormat="1" applyFill="1" applyBorder="1"/>
    <xf numFmtId="164" fontId="0" fillId="2" borderId="4" xfId="0" applyNumberFormat="1" applyFill="1" applyBorder="1"/>
    <xf numFmtId="2" fontId="0" fillId="0" borderId="0" xfId="0" applyNumberFormat="1" applyAlignment="1">
      <alignment horizontal="center"/>
    </xf>
    <xf numFmtId="164" fontId="0" fillId="2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27" sqref="C27"/>
    </sheetView>
  </sheetViews>
  <sheetFormatPr defaultRowHeight="15" x14ac:dyDescent="0.25"/>
  <cols>
    <col min="4" max="4" width="19.28515625" customWidth="1"/>
    <col min="5" max="5" width="24.28515625" customWidth="1"/>
    <col min="6" max="6" width="13.85546875" customWidth="1"/>
    <col min="7" max="7" width="18" customWidth="1"/>
    <col min="8" max="8" width="26.5703125" customWidth="1"/>
    <col min="9" max="9" width="24.5703125" customWidth="1"/>
  </cols>
  <sheetData>
    <row r="1" spans="1:10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5.75" thickBot="1" x14ac:dyDescent="0.3">
      <c r="A2" s="14"/>
      <c r="B2" s="15" t="s">
        <v>0</v>
      </c>
      <c r="C2" s="16" t="s">
        <v>1</v>
      </c>
      <c r="D2" s="16" t="s">
        <v>52</v>
      </c>
      <c r="E2" s="16" t="s">
        <v>53</v>
      </c>
      <c r="F2" s="17" t="s">
        <v>41</v>
      </c>
      <c r="G2" s="17" t="s">
        <v>46</v>
      </c>
      <c r="H2" s="16" t="s">
        <v>22</v>
      </c>
      <c r="I2" s="18" t="s">
        <v>23</v>
      </c>
      <c r="J2" s="14"/>
    </row>
    <row r="3" spans="1:10" x14ac:dyDescent="0.25">
      <c r="A3" s="14"/>
      <c r="B3" s="2">
        <v>44</v>
      </c>
      <c r="C3" s="3" t="s">
        <v>13</v>
      </c>
      <c r="D3" s="43">
        <v>0.97512100423742976</v>
      </c>
      <c r="E3" s="24">
        <v>205006.53401491349</v>
      </c>
      <c r="F3" s="3" t="s">
        <v>42</v>
      </c>
      <c r="G3" s="3"/>
      <c r="H3" s="3">
        <v>0.01</v>
      </c>
      <c r="I3" s="5">
        <f t="shared" ref="I3:I18" si="0">H3</f>
        <v>0.01</v>
      </c>
      <c r="J3" s="14"/>
    </row>
    <row r="4" spans="1:10" x14ac:dyDescent="0.25">
      <c r="A4" s="14"/>
      <c r="B4" s="6">
        <v>89</v>
      </c>
      <c r="C4" s="7" t="s">
        <v>25</v>
      </c>
      <c r="D4" s="37">
        <v>0.83354041653699373</v>
      </c>
      <c r="E4" s="21">
        <v>11.71275300422815</v>
      </c>
      <c r="F4" s="28">
        <v>2.183348686086193E-3</v>
      </c>
      <c r="G4" s="31">
        <f>E4/F4</f>
        <v>5364.5819739512553</v>
      </c>
      <c r="H4" s="7">
        <v>0.01</v>
      </c>
      <c r="I4" s="9">
        <f t="shared" si="0"/>
        <v>0.01</v>
      </c>
      <c r="J4" s="14"/>
    </row>
    <row r="5" spans="1:10" x14ac:dyDescent="0.25">
      <c r="A5" s="14"/>
      <c r="B5" s="6">
        <v>139</v>
      </c>
      <c r="C5" s="7" t="s">
        <v>26</v>
      </c>
      <c r="D5" s="37">
        <v>0.86251787254689005</v>
      </c>
      <c r="E5" s="21">
        <v>4.7514191688361498</v>
      </c>
      <c r="F5" s="28">
        <v>1.4786649369278064E-3</v>
      </c>
      <c r="G5" s="31">
        <f t="shared" ref="G5:G18" si="1">E5/F5</f>
        <v>3213.3169930356785</v>
      </c>
      <c r="H5" s="7">
        <v>0.02</v>
      </c>
      <c r="I5" s="9">
        <f t="shared" si="0"/>
        <v>0.02</v>
      </c>
      <c r="J5" s="14"/>
    </row>
    <row r="6" spans="1:10" x14ac:dyDescent="0.25">
      <c r="A6" s="14"/>
      <c r="B6" s="6">
        <v>140</v>
      </c>
      <c r="C6" s="7" t="s">
        <v>27</v>
      </c>
      <c r="D6" s="37">
        <v>0.94551207868883536</v>
      </c>
      <c r="E6" s="21">
        <v>9.9629432856454798</v>
      </c>
      <c r="F6" s="28">
        <v>1.5966319669076894E-3</v>
      </c>
      <c r="G6" s="31">
        <f t="shared" si="1"/>
        <v>6239.9748296042326</v>
      </c>
      <c r="H6" s="7">
        <v>0.02</v>
      </c>
      <c r="I6" s="9">
        <f t="shared" si="0"/>
        <v>0.02</v>
      </c>
      <c r="J6" s="14"/>
    </row>
    <row r="7" spans="1:10" x14ac:dyDescent="0.25">
      <c r="A7" s="14"/>
      <c r="B7" s="6">
        <v>141</v>
      </c>
      <c r="C7" s="7" t="s">
        <v>28</v>
      </c>
      <c r="D7" s="37">
        <v>0.93525196458129489</v>
      </c>
      <c r="E7" s="21">
        <v>1.30851490230616</v>
      </c>
      <c r="F7" s="28">
        <v>3.0445884601052807E-3</v>
      </c>
      <c r="G7" s="31">
        <f t="shared" si="1"/>
        <v>429.78383431858373</v>
      </c>
      <c r="H7" s="7">
        <v>0.02</v>
      </c>
      <c r="I7" s="9">
        <f t="shared" si="0"/>
        <v>0.02</v>
      </c>
      <c r="J7" s="14"/>
    </row>
    <row r="8" spans="1:10" x14ac:dyDescent="0.25">
      <c r="A8" s="14"/>
      <c r="B8" s="6">
        <v>146</v>
      </c>
      <c r="C8" s="7" t="s">
        <v>29</v>
      </c>
      <c r="D8" s="37">
        <v>0.88920746149347674</v>
      </c>
      <c r="E8" s="21">
        <v>5.5592353750675496</v>
      </c>
      <c r="F8" s="28">
        <v>6.997762658373298E-3</v>
      </c>
      <c r="G8" s="31">
        <f t="shared" si="1"/>
        <v>794.43039818098816</v>
      </c>
      <c r="H8" s="7">
        <v>0.02</v>
      </c>
      <c r="I8" s="9">
        <f t="shared" si="0"/>
        <v>0.02</v>
      </c>
      <c r="J8" s="14"/>
    </row>
    <row r="9" spans="1:10" x14ac:dyDescent="0.25">
      <c r="A9" s="14"/>
      <c r="B9" s="6">
        <v>147</v>
      </c>
      <c r="C9" s="7" t="s">
        <v>30</v>
      </c>
      <c r="D9" s="37">
        <v>0.87950886628232705</v>
      </c>
      <c r="E9" s="21">
        <v>1.5772308108982851</v>
      </c>
      <c r="F9" s="28">
        <v>7.8129769582642398E-3</v>
      </c>
      <c r="G9" s="31">
        <f t="shared" si="1"/>
        <v>201.87321930214532</v>
      </c>
      <c r="H9" s="7">
        <v>0.02</v>
      </c>
      <c r="I9" s="9">
        <f t="shared" si="0"/>
        <v>0.02</v>
      </c>
      <c r="J9" s="14"/>
    </row>
    <row r="10" spans="1:10" x14ac:dyDescent="0.25">
      <c r="A10" s="14"/>
      <c r="B10" s="6">
        <v>153</v>
      </c>
      <c r="C10" s="7" t="s">
        <v>31</v>
      </c>
      <c r="D10" s="37">
        <v>0.89439114063855163</v>
      </c>
      <c r="E10" s="21">
        <v>0.38855434666029354</v>
      </c>
      <c r="F10" s="28">
        <v>2.0477531103156193E-3</v>
      </c>
      <c r="G10" s="31">
        <f t="shared" si="1"/>
        <v>189.74667634635205</v>
      </c>
      <c r="H10" s="7">
        <v>0.02</v>
      </c>
      <c r="I10" s="9">
        <f t="shared" si="0"/>
        <v>0.02</v>
      </c>
      <c r="J10" s="14"/>
    </row>
    <row r="11" spans="1:10" x14ac:dyDescent="0.25">
      <c r="A11" s="14"/>
      <c r="B11" s="6">
        <v>157</v>
      </c>
      <c r="C11" s="7" t="s">
        <v>32</v>
      </c>
      <c r="D11" s="37">
        <v>0.87466214244425811</v>
      </c>
      <c r="E11" s="21">
        <v>1.8606738993960998</v>
      </c>
      <c r="F11" s="28">
        <v>7.9576903164116242E-3</v>
      </c>
      <c r="G11" s="31">
        <f t="shared" si="1"/>
        <v>233.82084818740935</v>
      </c>
      <c r="H11" s="7">
        <v>0.02</v>
      </c>
      <c r="I11" s="9">
        <f t="shared" si="0"/>
        <v>0.02</v>
      </c>
      <c r="J11" s="14"/>
    </row>
    <row r="12" spans="1:10" x14ac:dyDescent="0.25">
      <c r="A12" s="14"/>
      <c r="B12" s="6">
        <v>159</v>
      </c>
      <c r="C12" s="7" t="s">
        <v>33</v>
      </c>
      <c r="D12" s="37">
        <v>0.83365497764848984</v>
      </c>
      <c r="E12" s="21">
        <v>0.30094877071998599</v>
      </c>
      <c r="F12" s="28">
        <v>8.7993755393403906E-4</v>
      </c>
      <c r="G12" s="31">
        <f t="shared" si="1"/>
        <v>342.0115090832291</v>
      </c>
      <c r="H12" s="7">
        <v>2.5000000000000001E-2</v>
      </c>
      <c r="I12" s="9">
        <f t="shared" si="0"/>
        <v>2.5000000000000001E-2</v>
      </c>
      <c r="J12" s="14"/>
    </row>
    <row r="13" spans="1:10" x14ac:dyDescent="0.25">
      <c r="A13" s="14"/>
      <c r="B13" s="6">
        <v>163</v>
      </c>
      <c r="C13" s="7" t="s">
        <v>34</v>
      </c>
      <c r="D13" s="37">
        <v>0.85098194507616376</v>
      </c>
      <c r="E13" s="21">
        <v>1.9031425886055051</v>
      </c>
      <c r="F13" s="28">
        <v>4.3050328918865588E-3</v>
      </c>
      <c r="G13" s="31">
        <f t="shared" si="1"/>
        <v>442.07387873673287</v>
      </c>
      <c r="H13" s="7">
        <v>2.5000000000000001E-2</v>
      </c>
      <c r="I13" s="26">
        <f t="shared" si="0"/>
        <v>2.5000000000000001E-2</v>
      </c>
      <c r="J13" s="14"/>
    </row>
    <row r="14" spans="1:10" x14ac:dyDescent="0.25">
      <c r="A14" s="14"/>
      <c r="B14" s="6">
        <v>165</v>
      </c>
      <c r="C14" s="7" t="s">
        <v>35</v>
      </c>
      <c r="D14" s="37">
        <v>0.84775061582490829</v>
      </c>
      <c r="E14" s="21">
        <v>0.37735092500230605</v>
      </c>
      <c r="F14" s="28">
        <v>1.0677512533262055E-3</v>
      </c>
      <c r="G14" s="31">
        <f t="shared" si="1"/>
        <v>353.40714780413623</v>
      </c>
      <c r="H14" s="7">
        <v>2.5000000000000001E-2</v>
      </c>
      <c r="I14" s="26">
        <f t="shared" si="0"/>
        <v>2.5000000000000001E-2</v>
      </c>
      <c r="J14" s="14"/>
    </row>
    <row r="15" spans="1:10" x14ac:dyDescent="0.25">
      <c r="A15" s="14"/>
      <c r="B15" s="6">
        <v>166</v>
      </c>
      <c r="C15" s="7" t="s">
        <v>36</v>
      </c>
      <c r="D15" s="37">
        <v>0.84691587434441773</v>
      </c>
      <c r="E15" s="21">
        <v>1.0484779830369244</v>
      </c>
      <c r="F15" s="28">
        <v>3.3464125294430419E-3</v>
      </c>
      <c r="G15" s="31">
        <f t="shared" si="1"/>
        <v>313.3140262331695</v>
      </c>
      <c r="H15" s="7">
        <v>2.5000000000000001E-2</v>
      </c>
      <c r="I15" s="26">
        <f t="shared" si="0"/>
        <v>2.5000000000000001E-2</v>
      </c>
      <c r="J15" s="14"/>
    </row>
    <row r="16" spans="1:10" x14ac:dyDescent="0.25">
      <c r="A16" s="14"/>
      <c r="B16" s="6">
        <v>169</v>
      </c>
      <c r="C16" s="7" t="s">
        <v>37</v>
      </c>
      <c r="D16" s="37">
        <v>0.83269238663946454</v>
      </c>
      <c r="E16" s="21">
        <v>0.135856644542213</v>
      </c>
      <c r="F16" s="28">
        <v>1.3988646726422773E-3</v>
      </c>
      <c r="G16" s="31">
        <f t="shared" si="1"/>
        <v>97.119219034674089</v>
      </c>
      <c r="H16" s="7">
        <v>2.5000000000000001E-2</v>
      </c>
      <c r="I16" s="26">
        <f t="shared" si="0"/>
        <v>2.5000000000000001E-2</v>
      </c>
      <c r="J16" s="14"/>
    </row>
    <row r="17" spans="1:10" x14ac:dyDescent="0.25">
      <c r="A17" s="14"/>
      <c r="B17" s="6">
        <v>172</v>
      </c>
      <c r="C17" s="7" t="s">
        <v>38</v>
      </c>
      <c r="D17" s="37">
        <v>0.81923396703571805</v>
      </c>
      <c r="E17" s="21">
        <v>0.84414708890135892</v>
      </c>
      <c r="F17" s="28">
        <v>4.3599514147807479E-3</v>
      </c>
      <c r="G17" s="31">
        <f t="shared" si="1"/>
        <v>193.61387515457193</v>
      </c>
      <c r="H17" s="7">
        <v>2.5000000000000001E-2</v>
      </c>
      <c r="I17" s="26">
        <f t="shared" si="0"/>
        <v>2.5000000000000001E-2</v>
      </c>
      <c r="J17" s="14"/>
    </row>
    <row r="18" spans="1:10" ht="15.75" thickBot="1" x14ac:dyDescent="0.3">
      <c r="A18" s="14"/>
      <c r="B18" s="10">
        <v>175</v>
      </c>
      <c r="C18" s="11" t="s">
        <v>39</v>
      </c>
      <c r="D18" s="38">
        <v>0.8384605151633846</v>
      </c>
      <c r="E18" s="22">
        <v>0.1190735625515825</v>
      </c>
      <c r="F18" s="29">
        <v>9.3648042695827554E-4</v>
      </c>
      <c r="G18" s="32">
        <f t="shared" si="1"/>
        <v>127.1500814366596</v>
      </c>
      <c r="H18" s="11">
        <v>2.5000000000000001E-2</v>
      </c>
      <c r="I18" s="27">
        <f t="shared" si="0"/>
        <v>2.5000000000000001E-2</v>
      </c>
      <c r="J18" s="14"/>
    </row>
    <row r="19" spans="1:1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D22" sqref="D22"/>
    </sheetView>
  </sheetViews>
  <sheetFormatPr defaultRowHeight="15" x14ac:dyDescent="0.25"/>
  <cols>
    <col min="4" max="4" width="19.28515625" customWidth="1"/>
    <col min="5" max="5" width="23.28515625" customWidth="1"/>
    <col min="6" max="6" width="12.42578125" style="1" customWidth="1"/>
    <col min="7" max="7" width="18" style="1" customWidth="1"/>
    <col min="8" max="8" width="29.28515625" customWidth="1"/>
    <col min="9" max="9" width="25" customWidth="1"/>
  </cols>
  <sheetData>
    <row r="1" spans="1:10" ht="15.75" thickBot="1" x14ac:dyDescent="0.3">
      <c r="A1" s="14"/>
      <c r="B1" s="14"/>
      <c r="C1" s="14"/>
      <c r="D1" s="14"/>
      <c r="E1" s="14"/>
      <c r="F1" s="30"/>
      <c r="G1" s="30"/>
      <c r="H1" s="14"/>
      <c r="I1" s="14"/>
      <c r="J1" s="14"/>
    </row>
    <row r="2" spans="1:10" ht="15.75" thickBot="1" x14ac:dyDescent="0.3">
      <c r="A2" s="14"/>
      <c r="B2" s="15" t="s">
        <v>0</v>
      </c>
      <c r="C2" s="16" t="s">
        <v>1</v>
      </c>
      <c r="D2" s="16" t="s">
        <v>52</v>
      </c>
      <c r="E2" s="16" t="s">
        <v>53</v>
      </c>
      <c r="F2" s="17" t="s">
        <v>41</v>
      </c>
      <c r="G2" s="17" t="s">
        <v>46</v>
      </c>
      <c r="H2" s="16" t="s">
        <v>22</v>
      </c>
      <c r="I2" s="18" t="s">
        <v>23</v>
      </c>
      <c r="J2" s="14"/>
    </row>
    <row r="3" spans="1:10" x14ac:dyDescent="0.25">
      <c r="A3" s="14"/>
      <c r="B3" s="2">
        <v>7</v>
      </c>
      <c r="C3" s="3" t="s">
        <v>4</v>
      </c>
      <c r="D3" s="24">
        <v>1.0390961857379768</v>
      </c>
      <c r="E3" s="36">
        <v>47.825785714285708</v>
      </c>
      <c r="F3" s="3">
        <v>0.04</v>
      </c>
      <c r="G3" s="36">
        <f>E3/F3</f>
        <v>1195.6446428571426</v>
      </c>
      <c r="H3" s="3">
        <v>0.03</v>
      </c>
      <c r="I3" s="5">
        <f>H3</f>
        <v>0.03</v>
      </c>
      <c r="J3" s="14"/>
    </row>
    <row r="4" spans="1:10" x14ac:dyDescent="0.25">
      <c r="A4" s="14"/>
      <c r="B4" s="6">
        <v>24</v>
      </c>
      <c r="C4" s="7" t="s">
        <v>6</v>
      </c>
      <c r="D4" s="21">
        <v>1.135098039215686</v>
      </c>
      <c r="E4" s="31">
        <v>140177.14285714287</v>
      </c>
      <c r="F4" s="21">
        <v>0.1</v>
      </c>
      <c r="G4" s="31">
        <f t="shared" ref="G4:G17" si="0">E4/F4</f>
        <v>1401771.4285714286</v>
      </c>
      <c r="H4" s="7">
        <v>0.01</v>
      </c>
      <c r="I4" s="9">
        <f t="shared" ref="I4:I17" si="1">H4</f>
        <v>0.01</v>
      </c>
      <c r="J4" s="14"/>
    </row>
    <row r="5" spans="1:10" x14ac:dyDescent="0.25">
      <c r="A5" s="14"/>
      <c r="B5" s="6">
        <v>25</v>
      </c>
      <c r="C5" s="7" t="s">
        <v>6</v>
      </c>
      <c r="D5" s="21">
        <v>1.1372549019607843</v>
      </c>
      <c r="E5" s="31">
        <v>140125.71428571429</v>
      </c>
      <c r="F5" s="21">
        <v>0.2</v>
      </c>
      <c r="G5" s="31">
        <f t="shared" si="0"/>
        <v>700628.57142857136</v>
      </c>
      <c r="H5" s="7">
        <v>0.02</v>
      </c>
      <c r="I5" s="9">
        <f t="shared" si="1"/>
        <v>0.02</v>
      </c>
      <c r="J5" s="14"/>
    </row>
    <row r="6" spans="1:10" x14ac:dyDescent="0.25">
      <c r="A6" s="14"/>
      <c r="B6" s="6">
        <v>27</v>
      </c>
      <c r="C6" s="7" t="s">
        <v>8</v>
      </c>
      <c r="D6" s="21">
        <v>1.039049332346581</v>
      </c>
      <c r="E6" s="31">
        <v>45641.25</v>
      </c>
      <c r="F6" s="7">
        <v>0.14000000000000001</v>
      </c>
      <c r="G6" s="31">
        <f t="shared" si="0"/>
        <v>326008.92857142852</v>
      </c>
      <c r="H6" s="7">
        <v>0.02</v>
      </c>
      <c r="I6" s="9">
        <f t="shared" si="1"/>
        <v>0.02</v>
      </c>
      <c r="J6" s="14"/>
    </row>
    <row r="7" spans="1:10" x14ac:dyDescent="0.25">
      <c r="A7" s="14"/>
      <c r="B7" s="6">
        <v>29</v>
      </c>
      <c r="C7" s="7" t="s">
        <v>9</v>
      </c>
      <c r="D7" s="21">
        <v>0.99526546794382498</v>
      </c>
      <c r="E7" s="31">
        <v>152725.07142857142</v>
      </c>
      <c r="F7" s="7">
        <v>16.670000000000002</v>
      </c>
      <c r="G7" s="31">
        <f t="shared" si="0"/>
        <v>9161.6719513240187</v>
      </c>
      <c r="H7" s="7">
        <v>0.02</v>
      </c>
      <c r="I7" s="9">
        <f t="shared" si="1"/>
        <v>0.02</v>
      </c>
      <c r="J7" s="14"/>
    </row>
    <row r="8" spans="1:10" x14ac:dyDescent="0.25">
      <c r="A8" s="14"/>
      <c r="B8" s="6">
        <v>39</v>
      </c>
      <c r="C8" s="7" t="s">
        <v>11</v>
      </c>
      <c r="D8" s="21">
        <v>1.0797217763509896</v>
      </c>
      <c r="E8" s="31">
        <v>3282.9642857142858</v>
      </c>
      <c r="F8" s="7">
        <v>0.73</v>
      </c>
      <c r="G8" s="31">
        <f t="shared" si="0"/>
        <v>4497.2113502935426</v>
      </c>
      <c r="H8" s="7">
        <v>0.02</v>
      </c>
      <c r="I8" s="9">
        <f t="shared" si="1"/>
        <v>0.02</v>
      </c>
      <c r="J8" s="14"/>
    </row>
    <row r="9" spans="1:10" x14ac:dyDescent="0.25">
      <c r="A9" s="14"/>
      <c r="B9" s="6">
        <v>44</v>
      </c>
      <c r="C9" s="7" t="s">
        <v>13</v>
      </c>
      <c r="D9" s="21">
        <v>0.99873723805975223</v>
      </c>
      <c r="E9" s="31">
        <v>242198.57142857142</v>
      </c>
      <c r="F9" s="7" t="s">
        <v>42</v>
      </c>
      <c r="G9" s="31"/>
      <c r="H9" s="7">
        <v>0.01</v>
      </c>
      <c r="I9" s="9">
        <f t="shared" si="1"/>
        <v>0.01</v>
      </c>
      <c r="J9" s="14"/>
    </row>
    <row r="10" spans="1:10" x14ac:dyDescent="0.25">
      <c r="A10" s="14"/>
      <c r="B10" s="6">
        <v>51</v>
      </c>
      <c r="C10" s="7" t="s">
        <v>14</v>
      </c>
      <c r="D10" s="21">
        <v>1.0031357388316153</v>
      </c>
      <c r="E10" s="31">
        <v>54.70342857142856</v>
      </c>
      <c r="F10" s="7">
        <v>0.01</v>
      </c>
      <c r="G10" s="31">
        <f t="shared" si="0"/>
        <v>5470.3428571428558</v>
      </c>
      <c r="H10" s="7">
        <v>0.02</v>
      </c>
      <c r="I10" s="9">
        <f t="shared" si="1"/>
        <v>0.02</v>
      </c>
      <c r="J10" s="14"/>
    </row>
    <row r="11" spans="1:10" x14ac:dyDescent="0.25">
      <c r="A11" s="14"/>
      <c r="B11" s="6">
        <v>55</v>
      </c>
      <c r="C11" s="7" t="s">
        <v>15</v>
      </c>
      <c r="D11" s="21">
        <v>0.98240740740740728</v>
      </c>
      <c r="E11" s="31">
        <v>2065.0864285714288</v>
      </c>
      <c r="F11" s="7">
        <v>0.04</v>
      </c>
      <c r="G11" s="31">
        <f t="shared" si="0"/>
        <v>51627.160714285717</v>
      </c>
      <c r="H11" s="7">
        <v>0.02</v>
      </c>
      <c r="I11" s="9">
        <f t="shared" si="1"/>
        <v>0.02</v>
      </c>
      <c r="J11" s="14"/>
    </row>
    <row r="12" spans="1:10" x14ac:dyDescent="0.25">
      <c r="A12" s="14"/>
      <c r="B12" s="6">
        <v>57</v>
      </c>
      <c r="C12" s="7" t="s">
        <v>16</v>
      </c>
      <c r="D12" s="21">
        <v>0.99885620915032691</v>
      </c>
      <c r="E12" s="31">
        <v>16598</v>
      </c>
      <c r="F12" s="7">
        <v>1.24</v>
      </c>
      <c r="G12" s="31">
        <f t="shared" si="0"/>
        <v>13385.483870967742</v>
      </c>
      <c r="H12" s="7">
        <v>0.02</v>
      </c>
      <c r="I12" s="9">
        <f t="shared" si="1"/>
        <v>0.02</v>
      </c>
      <c r="J12" s="14"/>
    </row>
    <row r="13" spans="1:10" x14ac:dyDescent="0.25">
      <c r="A13" s="14"/>
      <c r="B13" s="6">
        <v>88</v>
      </c>
      <c r="C13" s="7" t="s">
        <v>17</v>
      </c>
      <c r="D13" s="21">
        <v>0.99940476190476191</v>
      </c>
      <c r="E13" s="31">
        <v>230.86714285714288</v>
      </c>
      <c r="F13" s="28">
        <v>4.3249999999999999E-3</v>
      </c>
      <c r="G13" s="31">
        <f t="shared" si="0"/>
        <v>53379.686209744017</v>
      </c>
      <c r="H13" s="7">
        <v>0.02</v>
      </c>
      <c r="I13" s="9">
        <f t="shared" si="1"/>
        <v>0.02</v>
      </c>
      <c r="J13" s="14"/>
    </row>
    <row r="14" spans="1:10" x14ac:dyDescent="0.25">
      <c r="A14" s="14"/>
      <c r="B14" s="6">
        <v>95</v>
      </c>
      <c r="C14" s="7" t="s">
        <v>18</v>
      </c>
      <c r="D14" s="21">
        <v>1.0163101604278075</v>
      </c>
      <c r="E14" s="31">
        <v>3.0997285714285714</v>
      </c>
      <c r="F14" s="21">
        <v>2.3333333333333331E-2</v>
      </c>
      <c r="G14" s="31">
        <f t="shared" si="0"/>
        <v>132.84551020408165</v>
      </c>
      <c r="H14" s="7">
        <v>0.03</v>
      </c>
      <c r="I14" s="9">
        <f t="shared" si="1"/>
        <v>0.03</v>
      </c>
      <c r="J14" s="14"/>
    </row>
    <row r="15" spans="1:10" x14ac:dyDescent="0.25">
      <c r="A15" s="14"/>
      <c r="B15" s="6">
        <v>137</v>
      </c>
      <c r="C15" s="7" t="s">
        <v>19</v>
      </c>
      <c r="D15" s="21">
        <v>1.0082061068702293</v>
      </c>
      <c r="E15" s="31">
        <v>158.46571428571428</v>
      </c>
      <c r="F15" s="21">
        <v>0.03</v>
      </c>
      <c r="G15" s="31">
        <f t="shared" si="0"/>
        <v>5282.1904761904761</v>
      </c>
      <c r="H15" s="7">
        <v>0.02</v>
      </c>
      <c r="I15" s="9">
        <f t="shared" si="1"/>
        <v>0.02</v>
      </c>
      <c r="J15" s="14"/>
    </row>
    <row r="16" spans="1:10" x14ac:dyDescent="0.25">
      <c r="A16" s="14"/>
      <c r="B16" s="25">
        <v>138</v>
      </c>
      <c r="C16" s="7" t="s">
        <v>19</v>
      </c>
      <c r="D16" s="21">
        <v>1.0083969465648857</v>
      </c>
      <c r="E16" s="31">
        <v>158.42499999999998</v>
      </c>
      <c r="F16" s="7">
        <v>0.01</v>
      </c>
      <c r="G16" s="31">
        <f t="shared" si="0"/>
        <v>15842.499999999998</v>
      </c>
      <c r="H16" s="7">
        <v>0.02</v>
      </c>
      <c r="I16" s="9">
        <f t="shared" si="1"/>
        <v>0.02</v>
      </c>
      <c r="J16" s="14"/>
    </row>
    <row r="17" spans="1:10" ht="15.75" thickBot="1" x14ac:dyDescent="0.3">
      <c r="A17" s="14"/>
      <c r="B17" s="10">
        <v>238</v>
      </c>
      <c r="C17" s="11" t="s">
        <v>21</v>
      </c>
      <c r="D17" s="22">
        <v>1.0032994471196715</v>
      </c>
      <c r="E17" s="32">
        <v>2.5193000000000003</v>
      </c>
      <c r="F17" s="29">
        <v>4.7833333333333339E-3</v>
      </c>
      <c r="G17" s="32">
        <f t="shared" si="0"/>
        <v>526.68292682926835</v>
      </c>
      <c r="H17" s="11">
        <v>0.02</v>
      </c>
      <c r="I17" s="27">
        <f t="shared" si="1"/>
        <v>0.02</v>
      </c>
      <c r="J17" s="14"/>
    </row>
    <row r="18" spans="1:10" x14ac:dyDescent="0.25">
      <c r="A18" s="14"/>
      <c r="B18" s="14"/>
      <c r="C18" s="14"/>
      <c r="D18" s="14"/>
      <c r="E18" s="14"/>
      <c r="F18" s="30"/>
      <c r="G18" s="30"/>
      <c r="H18" s="14"/>
      <c r="I18" s="14"/>
      <c r="J18" s="14"/>
    </row>
    <row r="19" spans="1:10" x14ac:dyDescent="0.25">
      <c r="A19" s="14"/>
      <c r="B19" s="14"/>
      <c r="C19" s="14"/>
      <c r="D19" s="14"/>
      <c r="E19" s="14"/>
      <c r="F19" s="30"/>
      <c r="G19" s="30"/>
      <c r="H19" s="14"/>
      <c r="I19" s="14"/>
      <c r="J19" s="14"/>
    </row>
    <row r="20" spans="1:10" x14ac:dyDescent="0.25">
      <c r="A20" s="14"/>
      <c r="B20" s="14"/>
      <c r="C20" s="14"/>
      <c r="D20" s="14"/>
      <c r="E20" s="14"/>
      <c r="F20" s="30"/>
      <c r="G20" s="30"/>
      <c r="H20" s="14"/>
      <c r="I20" s="14"/>
      <c r="J20" s="1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O19" sqref="O19"/>
    </sheetView>
  </sheetViews>
  <sheetFormatPr defaultRowHeight="15" x14ac:dyDescent="0.25"/>
  <cols>
    <col min="4" max="4" width="18.7109375" customWidth="1"/>
    <col min="5" max="5" width="22" customWidth="1"/>
    <col min="6" max="6" width="15" customWidth="1"/>
    <col min="7" max="7" width="18.7109375" customWidth="1"/>
    <col min="8" max="8" width="27" customWidth="1"/>
    <col min="9" max="9" width="24.42578125" customWidth="1"/>
  </cols>
  <sheetData>
    <row r="1" spans="1:10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5.75" thickBot="1" x14ac:dyDescent="0.3">
      <c r="A2" s="14"/>
      <c r="B2" s="15" t="s">
        <v>0</v>
      </c>
      <c r="C2" s="16" t="s">
        <v>1</v>
      </c>
      <c r="D2" s="16" t="s">
        <v>52</v>
      </c>
      <c r="E2" s="16" t="s">
        <v>51</v>
      </c>
      <c r="F2" s="23" t="s">
        <v>41</v>
      </c>
      <c r="G2" s="23" t="s">
        <v>46</v>
      </c>
      <c r="H2" s="16" t="s">
        <v>22</v>
      </c>
      <c r="I2" s="18" t="s">
        <v>23</v>
      </c>
      <c r="J2" s="14"/>
    </row>
    <row r="3" spans="1:10" x14ac:dyDescent="0.25">
      <c r="A3" s="14"/>
      <c r="B3" s="2">
        <v>7</v>
      </c>
      <c r="C3" s="3" t="s">
        <v>4</v>
      </c>
      <c r="D3" s="24">
        <v>1.0204055686963334</v>
      </c>
      <c r="E3" s="24">
        <v>3.68829010451085</v>
      </c>
      <c r="F3" s="24">
        <v>0.15</v>
      </c>
      <c r="G3" s="36">
        <f>E3/F3</f>
        <v>24.588600696739</v>
      </c>
      <c r="H3" s="3">
        <v>0.02</v>
      </c>
      <c r="I3" s="5">
        <f>H3</f>
        <v>0.02</v>
      </c>
      <c r="J3" s="14"/>
    </row>
    <row r="4" spans="1:10" x14ac:dyDescent="0.25">
      <c r="A4" s="14"/>
      <c r="B4" s="6">
        <v>24</v>
      </c>
      <c r="C4" s="7" t="s">
        <v>6</v>
      </c>
      <c r="D4" s="21">
        <v>0.85150088051129635</v>
      </c>
      <c r="E4" s="21">
        <v>108616.670061688</v>
      </c>
      <c r="F4" s="21">
        <v>0.2</v>
      </c>
      <c r="G4" s="31">
        <f t="shared" ref="G4:G32" si="0">E4/F4</f>
        <v>543083.35030843993</v>
      </c>
      <c r="H4" s="7">
        <v>0.01</v>
      </c>
      <c r="I4" s="9">
        <f t="shared" ref="I4:I32" si="1">H4</f>
        <v>0.01</v>
      </c>
      <c r="J4" s="14"/>
    </row>
    <row r="5" spans="1:10" x14ac:dyDescent="0.25">
      <c r="A5" s="14"/>
      <c r="B5" s="6">
        <v>25</v>
      </c>
      <c r="C5" s="7" t="s">
        <v>6</v>
      </c>
      <c r="D5" s="21">
        <v>0.90986166732575247</v>
      </c>
      <c r="E5" s="21">
        <v>115975.395948511</v>
      </c>
      <c r="F5" s="21">
        <v>0.61</v>
      </c>
      <c r="G5" s="31">
        <f t="shared" si="0"/>
        <v>190123.5999155918</v>
      </c>
      <c r="H5" s="7">
        <v>0.01</v>
      </c>
      <c r="I5" s="9">
        <f t="shared" si="1"/>
        <v>0.01</v>
      </c>
      <c r="J5" s="14"/>
    </row>
    <row r="6" spans="1:10" x14ac:dyDescent="0.25">
      <c r="A6" s="14"/>
      <c r="B6" s="6">
        <v>27</v>
      </c>
      <c r="C6" s="7" t="s">
        <v>8</v>
      </c>
      <c r="D6" s="21">
        <v>1.2545222419570032</v>
      </c>
      <c r="E6" s="21">
        <v>1591.524764296415</v>
      </c>
      <c r="F6" s="21">
        <v>0.45</v>
      </c>
      <c r="G6" s="31">
        <f t="shared" si="0"/>
        <v>3536.7216984364777</v>
      </c>
      <c r="H6" s="7">
        <v>0.01</v>
      </c>
      <c r="I6" s="9">
        <f t="shared" si="1"/>
        <v>0.01</v>
      </c>
      <c r="J6" s="14"/>
    </row>
    <row r="7" spans="1:10" x14ac:dyDescent="0.25">
      <c r="A7" s="14"/>
      <c r="B7" s="6">
        <v>29</v>
      </c>
      <c r="C7" s="7" t="s">
        <v>9</v>
      </c>
      <c r="D7" s="21">
        <v>1.0999091858538168</v>
      </c>
      <c r="E7" s="21">
        <v>3728.7923358687299</v>
      </c>
      <c r="F7" s="21">
        <v>83.98</v>
      </c>
      <c r="G7" s="31">
        <f t="shared" si="0"/>
        <v>44.400956607153248</v>
      </c>
      <c r="H7" s="7">
        <v>0.01</v>
      </c>
      <c r="I7" s="9">
        <f t="shared" si="1"/>
        <v>0.01</v>
      </c>
      <c r="J7" s="14"/>
    </row>
    <row r="8" spans="1:10" x14ac:dyDescent="0.25">
      <c r="A8" s="14"/>
      <c r="B8" s="6">
        <v>39</v>
      </c>
      <c r="C8" s="7" t="s">
        <v>11</v>
      </c>
      <c r="D8" s="21">
        <v>2.2466280684878095</v>
      </c>
      <c r="E8" s="21">
        <v>1867.441040859575</v>
      </c>
      <c r="F8" s="21">
        <v>8.64</v>
      </c>
      <c r="G8" s="31">
        <f t="shared" si="0"/>
        <v>216.13900935874707</v>
      </c>
      <c r="H8" s="7">
        <v>0.01</v>
      </c>
      <c r="I8" s="9">
        <f t="shared" si="1"/>
        <v>0.01</v>
      </c>
      <c r="J8" s="14"/>
    </row>
    <row r="9" spans="1:10" x14ac:dyDescent="0.25">
      <c r="A9" s="14"/>
      <c r="B9" s="6">
        <v>44</v>
      </c>
      <c r="C9" s="7" t="s">
        <v>13</v>
      </c>
      <c r="D9" s="21">
        <v>1.011260296176264</v>
      </c>
      <c r="E9" s="21">
        <v>64605.586926458876</v>
      </c>
      <c r="F9" s="7" t="s">
        <v>42</v>
      </c>
      <c r="G9" s="31"/>
      <c r="H9" s="7">
        <v>0.01</v>
      </c>
      <c r="I9" s="9">
        <f t="shared" si="1"/>
        <v>0.01</v>
      </c>
      <c r="J9" s="14"/>
    </row>
    <row r="10" spans="1:10" x14ac:dyDescent="0.25">
      <c r="A10" s="14"/>
      <c r="B10" s="6">
        <v>51</v>
      </c>
      <c r="C10" s="7" t="s">
        <v>14</v>
      </c>
      <c r="D10" s="21">
        <v>1.13167416075423</v>
      </c>
      <c r="E10" s="21">
        <v>7.8548118147244796</v>
      </c>
      <c r="F10" s="21">
        <v>0.04</v>
      </c>
      <c r="G10" s="31">
        <f t="shared" si="0"/>
        <v>196.37029536811198</v>
      </c>
      <c r="H10" s="7">
        <v>0.01</v>
      </c>
      <c r="I10" s="9">
        <f t="shared" si="1"/>
        <v>0.01</v>
      </c>
      <c r="J10" s="14"/>
    </row>
    <row r="11" spans="1:10" x14ac:dyDescent="0.25">
      <c r="A11" s="14"/>
      <c r="B11" s="6">
        <v>55</v>
      </c>
      <c r="C11" s="7" t="s">
        <v>15</v>
      </c>
      <c r="D11" s="21">
        <v>1.036700793036115</v>
      </c>
      <c r="E11" s="21">
        <v>471.69615276031698</v>
      </c>
      <c r="F11" s="21">
        <v>0.16</v>
      </c>
      <c r="G11" s="31">
        <f t="shared" si="0"/>
        <v>2948.1009547519811</v>
      </c>
      <c r="H11" s="7">
        <v>0.01</v>
      </c>
      <c r="I11" s="9">
        <f t="shared" si="1"/>
        <v>0.01</v>
      </c>
      <c r="J11" s="14"/>
    </row>
    <row r="12" spans="1:10" x14ac:dyDescent="0.25">
      <c r="A12" s="14"/>
      <c r="B12" s="6">
        <v>57</v>
      </c>
      <c r="C12" s="7" t="s">
        <v>16</v>
      </c>
      <c r="D12" s="21">
        <v>3.3530259164681522</v>
      </c>
      <c r="E12" s="21">
        <v>2374.91943313912</v>
      </c>
      <c r="F12" s="21">
        <v>13.21</v>
      </c>
      <c r="G12" s="31">
        <f t="shared" si="0"/>
        <v>179.78194043445268</v>
      </c>
      <c r="H12" s="7">
        <v>0.01</v>
      </c>
      <c r="I12" s="9">
        <f t="shared" si="1"/>
        <v>0.01</v>
      </c>
      <c r="J12" s="14"/>
    </row>
    <row r="13" spans="1:10" x14ac:dyDescent="0.25">
      <c r="A13" s="14"/>
      <c r="B13" s="6">
        <v>88</v>
      </c>
      <c r="C13" s="7" t="s">
        <v>17</v>
      </c>
      <c r="D13" s="21">
        <v>1.010566615448895</v>
      </c>
      <c r="E13" s="21">
        <v>74.795510434863004</v>
      </c>
      <c r="F13" s="21">
        <v>0.02</v>
      </c>
      <c r="G13" s="31">
        <f t="shared" si="0"/>
        <v>3739.77552174315</v>
      </c>
      <c r="H13" s="7">
        <v>0.01</v>
      </c>
      <c r="I13" s="9">
        <f t="shared" si="1"/>
        <v>0.01</v>
      </c>
      <c r="J13" s="14"/>
    </row>
    <row r="14" spans="1:10" x14ac:dyDescent="0.25">
      <c r="A14" s="14"/>
      <c r="B14" s="6">
        <v>89</v>
      </c>
      <c r="C14" s="7" t="s">
        <v>25</v>
      </c>
      <c r="D14" s="21">
        <v>1.0509035645365137</v>
      </c>
      <c r="E14" s="21">
        <v>1.1248530012347899</v>
      </c>
      <c r="F14" s="21">
        <v>0.02</v>
      </c>
      <c r="G14" s="31">
        <f t="shared" si="0"/>
        <v>56.242650061739496</v>
      </c>
      <c r="H14" s="7">
        <v>0.01</v>
      </c>
      <c r="I14" s="9">
        <f t="shared" si="1"/>
        <v>0.01</v>
      </c>
      <c r="J14" s="14"/>
    </row>
    <row r="15" spans="1:10" x14ac:dyDescent="0.25">
      <c r="A15" s="14"/>
      <c r="B15" s="6">
        <v>95</v>
      </c>
      <c r="C15" s="7" t="s">
        <v>18</v>
      </c>
      <c r="D15" s="21"/>
      <c r="E15" s="21"/>
      <c r="F15" s="7"/>
      <c r="G15" s="31"/>
      <c r="H15" s="7">
        <v>0.01</v>
      </c>
      <c r="I15" s="9">
        <f t="shared" si="1"/>
        <v>0.01</v>
      </c>
      <c r="J15" s="14"/>
    </row>
    <row r="16" spans="1:10" x14ac:dyDescent="0.25">
      <c r="A16" s="14"/>
      <c r="B16" s="25">
        <v>137</v>
      </c>
      <c r="C16" s="7" t="s">
        <v>19</v>
      </c>
      <c r="D16" s="21">
        <v>1.0725475172592369</v>
      </c>
      <c r="E16" s="21">
        <v>10.0803237669199</v>
      </c>
      <c r="F16" s="7">
        <v>0.12</v>
      </c>
      <c r="G16" s="31">
        <f t="shared" si="0"/>
        <v>84.002698057665839</v>
      </c>
      <c r="H16" s="7">
        <v>0.01</v>
      </c>
      <c r="I16" s="9">
        <f t="shared" si="1"/>
        <v>0.01</v>
      </c>
      <c r="J16" s="14"/>
    </row>
    <row r="17" spans="1:10" x14ac:dyDescent="0.25">
      <c r="A17" s="14"/>
      <c r="B17" s="25">
        <v>138</v>
      </c>
      <c r="C17" s="7" t="s">
        <v>19</v>
      </c>
      <c r="D17" s="21">
        <v>1.0916103088413858</v>
      </c>
      <c r="E17" s="42">
        <v>9.7496163433701302</v>
      </c>
      <c r="F17" s="7">
        <v>0.02</v>
      </c>
      <c r="G17" s="31">
        <f t="shared" si="0"/>
        <v>487.48081716850652</v>
      </c>
      <c r="H17" s="7">
        <v>0.01</v>
      </c>
      <c r="I17" s="9">
        <f t="shared" si="1"/>
        <v>0.01</v>
      </c>
      <c r="J17" s="14"/>
    </row>
    <row r="18" spans="1:10" x14ac:dyDescent="0.25">
      <c r="A18" s="14"/>
      <c r="B18" s="6">
        <v>139</v>
      </c>
      <c r="C18" s="7" t="s">
        <v>26</v>
      </c>
      <c r="D18" s="21">
        <v>1.0793378910685096</v>
      </c>
      <c r="E18" s="21">
        <v>0.86518247951659699</v>
      </c>
      <c r="F18" s="7">
        <v>0.01</v>
      </c>
      <c r="G18" s="31">
        <f t="shared" si="0"/>
        <v>86.518247951659703</v>
      </c>
      <c r="H18" s="7">
        <v>0.02</v>
      </c>
      <c r="I18" s="9">
        <f t="shared" si="1"/>
        <v>0.02</v>
      </c>
      <c r="J18" s="14"/>
    </row>
    <row r="19" spans="1:10" x14ac:dyDescent="0.25">
      <c r="A19" s="14"/>
      <c r="B19" s="6">
        <v>140</v>
      </c>
      <c r="C19" s="7" t="s">
        <v>27</v>
      </c>
      <c r="D19" s="21">
        <v>1.0835179785366988</v>
      </c>
      <c r="E19" s="21">
        <v>1.5464776541541401</v>
      </c>
      <c r="F19" s="7">
        <v>0.01</v>
      </c>
      <c r="G19" s="31">
        <f t="shared" si="0"/>
        <v>154.647765415414</v>
      </c>
      <c r="H19" s="7">
        <v>0.02</v>
      </c>
      <c r="I19" s="9">
        <f t="shared" si="1"/>
        <v>0.02</v>
      </c>
      <c r="J19" s="14"/>
    </row>
    <row r="20" spans="1:10" x14ac:dyDescent="0.25">
      <c r="A20" s="14"/>
      <c r="B20" s="6">
        <v>141</v>
      </c>
      <c r="C20" s="7" t="s">
        <v>28</v>
      </c>
      <c r="D20" s="21">
        <v>1.0874963563070561</v>
      </c>
      <c r="E20" s="21">
        <v>0.2304702994373975</v>
      </c>
      <c r="F20" s="7">
        <v>0.01</v>
      </c>
      <c r="G20" s="31">
        <f t="shared" si="0"/>
        <v>23.047029943739748</v>
      </c>
      <c r="H20" s="7">
        <v>0.02</v>
      </c>
      <c r="I20" s="9">
        <f t="shared" si="1"/>
        <v>0.02</v>
      </c>
      <c r="J20" s="14"/>
    </row>
    <row r="21" spans="1:10" x14ac:dyDescent="0.25">
      <c r="A21" s="14"/>
      <c r="B21" s="6">
        <v>146</v>
      </c>
      <c r="C21" s="7" t="s">
        <v>29</v>
      </c>
      <c r="D21" s="21">
        <v>1.083459336665981</v>
      </c>
      <c r="E21" s="21">
        <v>0.83461204365748398</v>
      </c>
      <c r="F21" s="7">
        <v>0.06</v>
      </c>
      <c r="G21" s="31">
        <f t="shared" si="0"/>
        <v>13.910200727624733</v>
      </c>
      <c r="H21" s="7">
        <v>0.02</v>
      </c>
      <c r="I21" s="9">
        <f t="shared" si="1"/>
        <v>0.02</v>
      </c>
      <c r="J21" s="14"/>
    </row>
    <row r="22" spans="1:10" x14ac:dyDescent="0.25">
      <c r="A22" s="14"/>
      <c r="B22" s="6">
        <v>147</v>
      </c>
      <c r="C22" s="7" t="s">
        <v>30</v>
      </c>
      <c r="D22" s="21">
        <v>1.1088643213675418</v>
      </c>
      <c r="E22" s="21">
        <v>0.42393704176547953</v>
      </c>
      <c r="F22" s="7">
        <v>0.06</v>
      </c>
      <c r="G22" s="31">
        <f t="shared" si="0"/>
        <v>7.0656173627579921</v>
      </c>
      <c r="H22" s="7">
        <v>0.02</v>
      </c>
      <c r="I22" s="9">
        <f t="shared" si="1"/>
        <v>0.02</v>
      </c>
      <c r="J22" s="14"/>
    </row>
    <row r="23" spans="1:10" x14ac:dyDescent="0.25">
      <c r="A23" s="14"/>
      <c r="B23" s="6">
        <v>153</v>
      </c>
      <c r="C23" s="7" t="s">
        <v>31</v>
      </c>
      <c r="D23" s="21">
        <v>1.0661605691087757</v>
      </c>
      <c r="E23" s="21">
        <v>0.1313818698533665</v>
      </c>
      <c r="F23" s="7">
        <v>0.02</v>
      </c>
      <c r="G23" s="31">
        <f t="shared" si="0"/>
        <v>6.5690934926683253</v>
      </c>
      <c r="H23" s="7">
        <v>0.02</v>
      </c>
      <c r="I23" s="9">
        <f t="shared" si="1"/>
        <v>0.02</v>
      </c>
      <c r="J23" s="14"/>
    </row>
    <row r="24" spans="1:10" x14ac:dyDescent="0.25">
      <c r="A24" s="14"/>
      <c r="B24" s="6">
        <v>157</v>
      </c>
      <c r="C24" s="7" t="s">
        <v>32</v>
      </c>
      <c r="D24" s="21">
        <v>1.0938019158709975</v>
      </c>
      <c r="E24" s="21">
        <v>0.30385721880640199</v>
      </c>
      <c r="F24" s="7">
        <v>0.06</v>
      </c>
      <c r="G24" s="31">
        <f t="shared" si="0"/>
        <v>5.0642869801066999</v>
      </c>
      <c r="H24" s="7">
        <v>0.02</v>
      </c>
      <c r="I24" s="9">
        <f t="shared" si="1"/>
        <v>0.02</v>
      </c>
      <c r="J24" s="14"/>
    </row>
    <row r="25" spans="1:10" x14ac:dyDescent="0.25">
      <c r="A25" s="14"/>
      <c r="B25" s="6">
        <v>159</v>
      </c>
      <c r="C25" s="7" t="s">
        <v>33</v>
      </c>
      <c r="D25" s="21">
        <v>1.0494615606586941</v>
      </c>
      <c r="E25" s="21">
        <v>7.0500333421366093E-2</v>
      </c>
      <c r="F25" s="7">
        <v>0.01</v>
      </c>
      <c r="G25" s="31">
        <f t="shared" si="0"/>
        <v>7.0500333421366088</v>
      </c>
      <c r="H25" s="7">
        <v>0.02</v>
      </c>
      <c r="I25" s="9">
        <f t="shared" si="1"/>
        <v>0.02</v>
      </c>
      <c r="J25" s="14"/>
    </row>
    <row r="26" spans="1:10" x14ac:dyDescent="0.25">
      <c r="A26" s="14"/>
      <c r="B26" s="6">
        <v>163</v>
      </c>
      <c r="C26" s="7" t="s">
        <v>34</v>
      </c>
      <c r="D26" s="21">
        <v>1.078278224463761</v>
      </c>
      <c r="E26" s="21">
        <v>0.1971576710455725</v>
      </c>
      <c r="F26" s="7">
        <v>0.04</v>
      </c>
      <c r="G26" s="31">
        <f t="shared" si="0"/>
        <v>4.9289417761393119</v>
      </c>
      <c r="H26" s="7">
        <v>0.02</v>
      </c>
      <c r="I26" s="26">
        <f t="shared" si="1"/>
        <v>0.02</v>
      </c>
      <c r="J26" s="14"/>
    </row>
    <row r="27" spans="1:10" x14ac:dyDescent="0.25">
      <c r="A27" s="14"/>
      <c r="B27" s="6">
        <v>165</v>
      </c>
      <c r="C27" s="7" t="s">
        <v>35</v>
      </c>
      <c r="D27" s="21">
        <v>1.0759252102186214</v>
      </c>
      <c r="E27" s="21">
        <v>7.0232479805014403E-2</v>
      </c>
      <c r="F27" s="7">
        <v>0.01</v>
      </c>
      <c r="G27" s="31">
        <f t="shared" si="0"/>
        <v>7.0232479805014405</v>
      </c>
      <c r="H27" s="7">
        <v>0.02</v>
      </c>
      <c r="I27" s="26">
        <f t="shared" si="1"/>
        <v>0.02</v>
      </c>
      <c r="J27" s="14"/>
    </row>
    <row r="28" spans="1:10" x14ac:dyDescent="0.25">
      <c r="A28" s="14"/>
      <c r="B28" s="6">
        <v>166</v>
      </c>
      <c r="C28" s="7" t="s">
        <v>36</v>
      </c>
      <c r="D28" s="21">
        <v>1.0613303284996689</v>
      </c>
      <c r="E28" s="21">
        <v>0.18335113488511801</v>
      </c>
      <c r="F28" s="7">
        <v>0.03</v>
      </c>
      <c r="G28" s="31">
        <f t="shared" si="0"/>
        <v>6.1117044961706002</v>
      </c>
      <c r="H28" s="7">
        <v>0.02</v>
      </c>
      <c r="I28" s="26">
        <f t="shared" si="1"/>
        <v>0.02</v>
      </c>
      <c r="J28" s="14"/>
    </row>
    <row r="29" spans="1:10" x14ac:dyDescent="0.25">
      <c r="A29" s="14"/>
      <c r="B29" s="6">
        <v>169</v>
      </c>
      <c r="C29" s="7" t="s">
        <v>37</v>
      </c>
      <c r="D29" s="21">
        <v>1.0478513059203569</v>
      </c>
      <c r="E29" s="21">
        <v>6.2051421527225002E-2</v>
      </c>
      <c r="F29" s="7">
        <v>0.01</v>
      </c>
      <c r="G29" s="31">
        <f t="shared" si="0"/>
        <v>6.2051421527224999</v>
      </c>
      <c r="H29" s="7">
        <v>0.02</v>
      </c>
      <c r="I29" s="26">
        <f t="shared" si="1"/>
        <v>0.02</v>
      </c>
      <c r="J29" s="14"/>
    </row>
    <row r="30" spans="1:10" x14ac:dyDescent="0.25">
      <c r="A30" s="14"/>
      <c r="B30" s="6">
        <v>172</v>
      </c>
      <c r="C30" s="7" t="s">
        <v>38</v>
      </c>
      <c r="D30" s="21">
        <v>1.0229049762599047</v>
      </c>
      <c r="E30" s="21">
        <v>0.26985412260837499</v>
      </c>
      <c r="F30" s="7">
        <v>0.04</v>
      </c>
      <c r="G30" s="31">
        <f t="shared" si="0"/>
        <v>6.7463530652093748</v>
      </c>
      <c r="H30" s="7">
        <v>0.02</v>
      </c>
      <c r="I30" s="26">
        <f t="shared" si="1"/>
        <v>0.02</v>
      </c>
      <c r="J30" s="14"/>
    </row>
    <row r="31" spans="1:10" x14ac:dyDescent="0.25">
      <c r="A31" s="14"/>
      <c r="B31" s="6">
        <v>175</v>
      </c>
      <c r="C31" s="7" t="s">
        <v>39</v>
      </c>
      <c r="D31" s="21">
        <v>1.0438616063619301</v>
      </c>
      <c r="E31" s="21">
        <v>6.9193437334940849E-2</v>
      </c>
      <c r="F31" s="7">
        <v>0.01</v>
      </c>
      <c r="G31" s="31">
        <f t="shared" si="0"/>
        <v>6.9193437334940846</v>
      </c>
      <c r="H31" s="7">
        <v>0.02</v>
      </c>
      <c r="I31" s="26">
        <f t="shared" si="1"/>
        <v>0.02</v>
      </c>
      <c r="J31" s="14"/>
    </row>
    <row r="32" spans="1:10" ht="15.75" thickBot="1" x14ac:dyDescent="0.3">
      <c r="A32" s="14"/>
      <c r="B32" s="10">
        <v>238</v>
      </c>
      <c r="C32" s="11" t="s">
        <v>21</v>
      </c>
      <c r="D32" s="22">
        <v>1.1944614712394721</v>
      </c>
      <c r="E32" s="22">
        <v>0.27888891551032502</v>
      </c>
      <c r="F32" s="11">
        <v>0.02</v>
      </c>
      <c r="G32" s="32">
        <f t="shared" si="0"/>
        <v>13.94444577551625</v>
      </c>
      <c r="H32" s="11">
        <v>0.01</v>
      </c>
      <c r="I32" s="27">
        <f t="shared" si="1"/>
        <v>0.01</v>
      </c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workbookViewId="0">
      <selection activeCell="E25" sqref="E25"/>
    </sheetView>
  </sheetViews>
  <sheetFormatPr defaultRowHeight="15" x14ac:dyDescent="0.25"/>
  <cols>
    <col min="4" max="4" width="11.140625" customWidth="1"/>
    <col min="5" max="6" width="15.5703125" customWidth="1"/>
    <col min="7" max="7" width="14.85546875" customWidth="1"/>
    <col min="8" max="8" width="15.7109375" customWidth="1"/>
    <col min="9" max="9" width="15.5703125" customWidth="1"/>
    <col min="10" max="10" width="20.85546875" customWidth="1"/>
    <col min="11" max="12" width="15.5703125" customWidth="1"/>
    <col min="13" max="13" width="25" customWidth="1"/>
    <col min="14" max="14" width="26.140625" customWidth="1"/>
  </cols>
  <sheetData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14"/>
      <c r="B4" s="19" t="s">
        <v>0</v>
      </c>
      <c r="C4" s="17" t="s">
        <v>1</v>
      </c>
      <c r="D4" s="17" t="s">
        <v>2</v>
      </c>
      <c r="E4" s="17" t="s">
        <v>3</v>
      </c>
      <c r="F4" s="17" t="s">
        <v>49</v>
      </c>
      <c r="G4" s="17" t="s">
        <v>43</v>
      </c>
      <c r="H4" s="17" t="s">
        <v>44</v>
      </c>
      <c r="I4" s="17" t="s">
        <v>45</v>
      </c>
      <c r="J4" s="17" t="s">
        <v>48</v>
      </c>
      <c r="K4" s="17" t="s">
        <v>40</v>
      </c>
      <c r="L4" s="17" t="s">
        <v>46</v>
      </c>
      <c r="M4" s="17" t="s">
        <v>22</v>
      </c>
      <c r="N4" s="20" t="s">
        <v>23</v>
      </c>
      <c r="O4" s="14"/>
    </row>
    <row r="5" spans="1:15" x14ac:dyDescent="0.25">
      <c r="A5" s="14"/>
      <c r="B5" s="6">
        <v>7</v>
      </c>
      <c r="C5" s="7" t="s">
        <v>4</v>
      </c>
      <c r="D5" s="7" t="s">
        <v>47</v>
      </c>
      <c r="E5" s="7" t="s">
        <v>5</v>
      </c>
      <c r="F5" s="37">
        <v>0.99970000000000003</v>
      </c>
      <c r="G5" s="21">
        <v>1.0057339507980281</v>
      </c>
      <c r="H5" s="21">
        <v>0.95301357468882686</v>
      </c>
      <c r="I5" s="21">
        <v>0.99119268722831499</v>
      </c>
      <c r="J5" s="21">
        <v>1.016</v>
      </c>
      <c r="K5" s="21">
        <v>0.15</v>
      </c>
      <c r="L5" s="31">
        <f>J5/K5</f>
        <v>6.7733333333333334</v>
      </c>
      <c r="M5" s="7">
        <v>0.1</v>
      </c>
      <c r="N5" s="9">
        <f>M5*3</f>
        <v>0.30000000000000004</v>
      </c>
      <c r="O5" s="14"/>
    </row>
    <row r="6" spans="1:15" x14ac:dyDescent="0.25">
      <c r="A6" s="14"/>
      <c r="B6" s="6">
        <v>26</v>
      </c>
      <c r="C6" s="7" t="s">
        <v>6</v>
      </c>
      <c r="D6" s="7" t="s">
        <v>47</v>
      </c>
      <c r="E6" s="7" t="s">
        <v>7</v>
      </c>
      <c r="F6" s="37">
        <v>0.99980000000000002</v>
      </c>
      <c r="G6" s="21">
        <v>1.0375592110672485</v>
      </c>
      <c r="H6" s="21">
        <v>1.0366517797637758</v>
      </c>
      <c r="I6" s="21">
        <v>1.0608970602121881</v>
      </c>
      <c r="J6" s="21">
        <v>3025</v>
      </c>
      <c r="K6" s="21">
        <v>1.68</v>
      </c>
      <c r="L6" s="31">
        <f t="shared" ref="L6:L18" si="0">J6/K6</f>
        <v>1800.5952380952381</v>
      </c>
      <c r="M6" s="7">
        <v>0.1</v>
      </c>
      <c r="N6" s="9">
        <f t="shared" ref="N6:N18" si="1">M6*3</f>
        <v>0.30000000000000004</v>
      </c>
      <c r="O6" s="14"/>
    </row>
    <row r="7" spans="1:15" x14ac:dyDescent="0.25">
      <c r="A7" s="14"/>
      <c r="B7" s="6">
        <v>27</v>
      </c>
      <c r="C7" s="7" t="s">
        <v>8</v>
      </c>
      <c r="D7" s="7" t="s">
        <v>47</v>
      </c>
      <c r="E7" s="7" t="s">
        <v>7</v>
      </c>
      <c r="F7" s="37">
        <v>0.99990000000000001</v>
      </c>
      <c r="G7" s="21">
        <v>1.0406101553802829</v>
      </c>
      <c r="H7" s="21">
        <v>1.0378564357381066</v>
      </c>
      <c r="I7" s="21">
        <v>1.1289515403043264</v>
      </c>
      <c r="J7" s="21">
        <v>39.655000000000001</v>
      </c>
      <c r="K7" s="21">
        <v>0.28000000000000003</v>
      </c>
      <c r="L7" s="31">
        <f t="shared" si="0"/>
        <v>141.625</v>
      </c>
      <c r="M7" s="7">
        <v>0.1</v>
      </c>
      <c r="N7" s="9">
        <f t="shared" si="1"/>
        <v>0.30000000000000004</v>
      </c>
      <c r="O7" s="14"/>
    </row>
    <row r="8" spans="1:15" x14ac:dyDescent="0.25">
      <c r="A8" s="14"/>
      <c r="B8" s="6">
        <v>28</v>
      </c>
      <c r="C8" s="7" t="s">
        <v>9</v>
      </c>
      <c r="D8" s="7" t="s">
        <v>10</v>
      </c>
      <c r="E8" s="7" t="s">
        <v>7</v>
      </c>
      <c r="F8" s="37">
        <v>0.99990000000000001</v>
      </c>
      <c r="G8" s="21">
        <v>0.94898107907310891</v>
      </c>
      <c r="H8" s="21">
        <v>0.94551390721287609</v>
      </c>
      <c r="I8" s="21"/>
      <c r="J8" s="21">
        <v>43.92</v>
      </c>
      <c r="K8" s="21">
        <v>1.49</v>
      </c>
      <c r="L8" s="31">
        <f t="shared" si="0"/>
        <v>29.476510067114095</v>
      </c>
      <c r="M8" s="7">
        <v>0.1</v>
      </c>
      <c r="N8" s="9">
        <f t="shared" si="1"/>
        <v>0.30000000000000004</v>
      </c>
      <c r="O8" s="14"/>
    </row>
    <row r="9" spans="1:15" x14ac:dyDescent="0.25">
      <c r="A9" s="14"/>
      <c r="B9" s="6">
        <v>39</v>
      </c>
      <c r="C9" s="7" t="s">
        <v>11</v>
      </c>
      <c r="D9" s="7" t="s">
        <v>12</v>
      </c>
      <c r="E9" s="7" t="s">
        <v>5</v>
      </c>
      <c r="F9" s="37">
        <v>1</v>
      </c>
      <c r="G9" s="21">
        <v>1.0145723952113641</v>
      </c>
      <c r="H9" s="21">
        <v>1.0263560190027887</v>
      </c>
      <c r="I9" s="21">
        <v>1.0200679497536429</v>
      </c>
      <c r="J9" s="21">
        <v>578</v>
      </c>
      <c r="K9" s="21">
        <v>3.5</v>
      </c>
      <c r="L9" s="31">
        <f t="shared" si="0"/>
        <v>165.14285714285714</v>
      </c>
      <c r="M9" s="7">
        <v>0.1</v>
      </c>
      <c r="N9" s="9">
        <f t="shared" si="1"/>
        <v>0.30000000000000004</v>
      </c>
      <c r="O9" s="14"/>
    </row>
    <row r="10" spans="1:15" x14ac:dyDescent="0.25">
      <c r="A10" s="14"/>
      <c r="B10" s="6">
        <v>44</v>
      </c>
      <c r="C10" s="7" t="s">
        <v>13</v>
      </c>
      <c r="D10" s="7" t="s">
        <v>47</v>
      </c>
      <c r="E10" s="7" t="s">
        <v>7</v>
      </c>
      <c r="F10" s="37">
        <v>0.99980000000000002</v>
      </c>
      <c r="G10" s="21">
        <v>1.0482745786229286</v>
      </c>
      <c r="H10" s="21">
        <v>1.0537093929907893</v>
      </c>
      <c r="I10" s="21">
        <v>1.0230701665019524</v>
      </c>
      <c r="J10" s="21">
        <v>5729.5</v>
      </c>
      <c r="K10" s="21">
        <v>3.89</v>
      </c>
      <c r="L10" s="31">
        <f t="shared" si="0"/>
        <v>1472.8791773778919</v>
      </c>
      <c r="M10" s="7">
        <v>0.1</v>
      </c>
      <c r="N10" s="9">
        <f t="shared" si="1"/>
        <v>0.30000000000000004</v>
      </c>
      <c r="O10" s="14"/>
    </row>
    <row r="11" spans="1:15" x14ac:dyDescent="0.25">
      <c r="A11" s="14"/>
      <c r="B11" s="6">
        <v>51</v>
      </c>
      <c r="C11" s="7" t="s">
        <v>14</v>
      </c>
      <c r="D11" s="7" t="s">
        <v>12</v>
      </c>
      <c r="E11" s="7" t="s">
        <v>5</v>
      </c>
      <c r="F11" s="37">
        <v>1</v>
      </c>
      <c r="G11" s="21">
        <v>1.0240905033049632</v>
      </c>
      <c r="H11" s="21">
        <v>1.0134600640660165</v>
      </c>
      <c r="I11" s="21">
        <v>0.99265195730233968</v>
      </c>
      <c r="J11" s="21">
        <v>1.8170000000000002</v>
      </c>
      <c r="K11" s="21">
        <v>0.01</v>
      </c>
      <c r="L11" s="31">
        <f t="shared" si="0"/>
        <v>181.70000000000002</v>
      </c>
      <c r="M11" s="7">
        <v>0.3</v>
      </c>
      <c r="N11" s="9">
        <f t="shared" si="1"/>
        <v>0.89999999999999991</v>
      </c>
      <c r="O11" s="14"/>
    </row>
    <row r="12" spans="1:15" x14ac:dyDescent="0.25">
      <c r="A12" s="14"/>
      <c r="B12" s="6">
        <v>55</v>
      </c>
      <c r="C12" s="7" t="s">
        <v>15</v>
      </c>
      <c r="D12" s="7" t="s">
        <v>47</v>
      </c>
      <c r="E12" s="7" t="s">
        <v>7</v>
      </c>
      <c r="F12" s="37">
        <v>0.99960000000000004</v>
      </c>
      <c r="G12" s="21">
        <v>1.0600403393737043</v>
      </c>
      <c r="H12" s="21">
        <v>1.0722181846635359</v>
      </c>
      <c r="I12" s="21">
        <v>1.0690640627085124</v>
      </c>
      <c r="J12" s="21">
        <v>26.07</v>
      </c>
      <c r="K12" s="21">
        <v>0.03</v>
      </c>
      <c r="L12" s="31">
        <f t="shared" si="0"/>
        <v>869</v>
      </c>
      <c r="M12" s="7">
        <v>0.1</v>
      </c>
      <c r="N12" s="9">
        <f t="shared" si="1"/>
        <v>0.30000000000000004</v>
      </c>
      <c r="O12" s="14"/>
    </row>
    <row r="13" spans="1:15" x14ac:dyDescent="0.25">
      <c r="A13" s="14"/>
      <c r="B13" s="6">
        <v>56</v>
      </c>
      <c r="C13" s="7" t="s">
        <v>16</v>
      </c>
      <c r="D13" s="7" t="s">
        <v>10</v>
      </c>
      <c r="E13" s="7" t="s">
        <v>7</v>
      </c>
      <c r="F13" s="37">
        <v>0.99950000000000006</v>
      </c>
      <c r="G13" s="21">
        <v>1.0879879705455522</v>
      </c>
      <c r="H13" s="21">
        <v>1.1112504821735878</v>
      </c>
      <c r="I13" s="21">
        <v>1.2088984948605244</v>
      </c>
      <c r="J13" s="21">
        <v>115.8</v>
      </c>
      <c r="K13" s="21">
        <v>0.3</v>
      </c>
      <c r="L13" s="31">
        <f t="shared" si="0"/>
        <v>386</v>
      </c>
      <c r="M13" s="7">
        <v>0.3</v>
      </c>
      <c r="N13" s="9">
        <f t="shared" si="1"/>
        <v>0.89999999999999991</v>
      </c>
      <c r="O13" s="14"/>
    </row>
    <row r="14" spans="1:15" x14ac:dyDescent="0.25">
      <c r="A14" s="14"/>
      <c r="B14" s="6">
        <v>88</v>
      </c>
      <c r="C14" s="7" t="s">
        <v>17</v>
      </c>
      <c r="D14" s="7" t="s">
        <v>47</v>
      </c>
      <c r="E14" s="7" t="s">
        <v>5</v>
      </c>
      <c r="F14" s="37">
        <v>0.99990000000000001</v>
      </c>
      <c r="G14" s="21">
        <v>1.0288330813503772</v>
      </c>
      <c r="H14" s="21">
        <v>1.0401357451434814</v>
      </c>
      <c r="I14" s="21">
        <v>1.0490831903468449</v>
      </c>
      <c r="J14" s="21">
        <v>61.125</v>
      </c>
      <c r="K14" s="21">
        <v>0.1</v>
      </c>
      <c r="L14" s="31">
        <f t="shared" si="0"/>
        <v>611.25</v>
      </c>
      <c r="M14" s="7">
        <v>0.1</v>
      </c>
      <c r="N14" s="9">
        <f t="shared" si="1"/>
        <v>0.30000000000000004</v>
      </c>
      <c r="O14" s="14"/>
    </row>
    <row r="15" spans="1:15" x14ac:dyDescent="0.25">
      <c r="A15" s="14"/>
      <c r="B15" s="6">
        <v>95</v>
      </c>
      <c r="C15" s="7" t="s">
        <v>18</v>
      </c>
      <c r="D15" s="7" t="s">
        <v>47</v>
      </c>
      <c r="E15" s="7" t="s">
        <v>5</v>
      </c>
      <c r="F15" s="37">
        <v>0.99990000000000001</v>
      </c>
      <c r="G15" s="21">
        <v>0.98789987214700603</v>
      </c>
      <c r="H15" s="21">
        <v>0.97304162934431415</v>
      </c>
      <c r="I15" s="21">
        <v>0.97793494295736993</v>
      </c>
      <c r="J15" s="21">
        <v>0.1222</v>
      </c>
      <c r="K15" s="21">
        <v>0.28000000000000003</v>
      </c>
      <c r="L15" s="31">
        <f t="shared" si="0"/>
        <v>0.43642857142857139</v>
      </c>
      <c r="M15" s="7">
        <v>0.3</v>
      </c>
      <c r="N15" s="9">
        <f t="shared" si="1"/>
        <v>0.89999999999999991</v>
      </c>
      <c r="O15" s="14"/>
    </row>
    <row r="16" spans="1:15" x14ac:dyDescent="0.25">
      <c r="A16" s="14"/>
      <c r="B16" s="6">
        <v>137</v>
      </c>
      <c r="C16" s="7" t="s">
        <v>19</v>
      </c>
      <c r="D16" s="7" t="s">
        <v>47</v>
      </c>
      <c r="E16" s="7" t="s">
        <v>5</v>
      </c>
      <c r="F16" s="37">
        <v>0.99980000000000002</v>
      </c>
      <c r="G16" s="21">
        <v>1.0067406914895181</v>
      </c>
      <c r="H16" s="21">
        <v>1.027091948044641</v>
      </c>
      <c r="I16" s="21">
        <v>1.0184223568205255</v>
      </c>
      <c r="J16" s="21">
        <v>21.115000000000002</v>
      </c>
      <c r="K16" s="21">
        <v>0.02</v>
      </c>
      <c r="L16" s="31">
        <f t="shared" si="0"/>
        <v>1055.75</v>
      </c>
      <c r="M16" s="7">
        <v>0.1</v>
      </c>
      <c r="N16" s="9">
        <f t="shared" si="1"/>
        <v>0.30000000000000004</v>
      </c>
      <c r="O16" s="14"/>
    </row>
    <row r="17" spans="1:15" x14ac:dyDescent="0.25">
      <c r="A17" s="14"/>
      <c r="B17" s="6">
        <v>232</v>
      </c>
      <c r="C17" s="7" t="s">
        <v>20</v>
      </c>
      <c r="D17" s="7" t="s">
        <v>47</v>
      </c>
      <c r="E17" s="7" t="s">
        <v>5</v>
      </c>
      <c r="F17" s="37">
        <v>0.99960000000000004</v>
      </c>
      <c r="G17" s="21">
        <v>1.0194064635237912</v>
      </c>
      <c r="H17" s="21">
        <v>1.0132250315836262</v>
      </c>
      <c r="I17" s="21"/>
      <c r="J17" s="21">
        <v>0.21415000000000001</v>
      </c>
      <c r="K17" s="21">
        <v>0.04</v>
      </c>
      <c r="L17" s="31">
        <f t="shared" si="0"/>
        <v>5.3537499999999998</v>
      </c>
      <c r="M17" s="7">
        <v>0.3</v>
      </c>
      <c r="N17" s="9">
        <f t="shared" si="1"/>
        <v>0.89999999999999991</v>
      </c>
      <c r="O17" s="14"/>
    </row>
    <row r="18" spans="1:15" ht="15.75" thickBot="1" x14ac:dyDescent="0.3">
      <c r="A18" s="14"/>
      <c r="B18" s="10">
        <v>238</v>
      </c>
      <c r="C18" s="11" t="s">
        <v>21</v>
      </c>
      <c r="D18" s="11" t="s">
        <v>47</v>
      </c>
      <c r="E18" s="11" t="s">
        <v>5</v>
      </c>
      <c r="F18" s="38">
        <v>0.99939999999999996</v>
      </c>
      <c r="G18" s="22">
        <v>1.0064382362797824</v>
      </c>
      <c r="H18" s="22">
        <v>0.98619629610876736</v>
      </c>
      <c r="I18" s="22"/>
      <c r="J18" s="22">
        <v>0.25919999999999999</v>
      </c>
      <c r="K18" s="22">
        <v>0.02</v>
      </c>
      <c r="L18" s="32">
        <f t="shared" si="0"/>
        <v>12.959999999999999</v>
      </c>
      <c r="M18" s="11">
        <v>0.3</v>
      </c>
      <c r="N18" s="13">
        <f t="shared" si="1"/>
        <v>0.89999999999999991</v>
      </c>
      <c r="O18" s="14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2" sqref="A32:XFD32"/>
    </sheetView>
  </sheetViews>
  <sheetFormatPr defaultRowHeight="15" x14ac:dyDescent="0.25"/>
  <cols>
    <col min="4" max="4" width="16.7109375" customWidth="1"/>
    <col min="5" max="5" width="15.85546875" customWidth="1"/>
    <col min="6" max="6" width="24.85546875" customWidth="1"/>
    <col min="7" max="7" width="13.85546875" customWidth="1"/>
    <col min="8" max="8" width="17.28515625" customWidth="1"/>
    <col min="9" max="9" width="26.85546875" customWidth="1"/>
    <col min="10" max="10" width="26.7109375" customWidth="1"/>
  </cols>
  <sheetData>
    <row r="1" spans="1:12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thickBot="1" x14ac:dyDescent="0.3">
      <c r="A2" s="14"/>
      <c r="B2" s="15" t="s">
        <v>0</v>
      </c>
      <c r="C2" s="16" t="s">
        <v>1</v>
      </c>
      <c r="D2" s="16" t="s">
        <v>50</v>
      </c>
      <c r="E2" s="16" t="s">
        <v>43</v>
      </c>
      <c r="F2" s="16" t="s">
        <v>48</v>
      </c>
      <c r="G2" s="17" t="s">
        <v>40</v>
      </c>
      <c r="H2" s="17" t="s">
        <v>46</v>
      </c>
      <c r="I2" s="16" t="s">
        <v>22</v>
      </c>
      <c r="J2" s="18" t="s">
        <v>23</v>
      </c>
      <c r="K2" s="14"/>
      <c r="L2" s="14"/>
    </row>
    <row r="3" spans="1:12" x14ac:dyDescent="0.25">
      <c r="A3" s="14"/>
      <c r="B3" s="2">
        <v>45</v>
      </c>
      <c r="C3" s="3" t="s">
        <v>24</v>
      </c>
      <c r="D3" s="39">
        <v>1.0000000000000002</v>
      </c>
      <c r="E3" s="24">
        <v>1.0134227052907681</v>
      </c>
      <c r="F3" s="36">
        <v>2278.5120382986706</v>
      </c>
      <c r="G3" s="4">
        <v>2.5999999999999999E-2</v>
      </c>
      <c r="H3" s="33">
        <f>F3/G3</f>
        <v>87635.078396102719</v>
      </c>
      <c r="I3" s="3">
        <v>0.3</v>
      </c>
      <c r="J3" s="5">
        <f>I3*3</f>
        <v>0.89999999999999991</v>
      </c>
      <c r="K3" s="14"/>
      <c r="L3" s="14"/>
    </row>
    <row r="4" spans="1:12" x14ac:dyDescent="0.25">
      <c r="A4" s="14"/>
      <c r="B4" s="6">
        <v>89</v>
      </c>
      <c r="C4" s="7" t="s">
        <v>25</v>
      </c>
      <c r="D4" s="40">
        <v>1</v>
      </c>
      <c r="E4" s="21">
        <v>0.99643287193493535</v>
      </c>
      <c r="F4" s="31">
        <v>10360.839536930383</v>
      </c>
      <c r="G4" s="8">
        <v>6.7999999999999996E-3</v>
      </c>
      <c r="H4" s="34">
        <f t="shared" ref="H4:H23" si="0">F4/G4</f>
        <v>1523652.8730779977</v>
      </c>
      <c r="I4" s="7">
        <v>0.3</v>
      </c>
      <c r="J4" s="9">
        <f t="shared" ref="J4:J16" si="1">I4*3</f>
        <v>0.89999999999999991</v>
      </c>
      <c r="K4" s="14"/>
      <c r="L4" s="14"/>
    </row>
    <row r="5" spans="1:12" x14ac:dyDescent="0.25">
      <c r="A5" s="14"/>
      <c r="B5" s="6">
        <v>135</v>
      </c>
      <c r="C5" s="7" t="s">
        <v>19</v>
      </c>
      <c r="D5" s="40">
        <v>0.99999999999999989</v>
      </c>
      <c r="E5" s="21"/>
      <c r="F5" s="31">
        <v>1830318.4451124785</v>
      </c>
      <c r="G5" s="8">
        <v>0.70709999999999995</v>
      </c>
      <c r="H5" s="34">
        <f t="shared" si="0"/>
        <v>2588485.9922393984</v>
      </c>
      <c r="I5" s="7">
        <v>0.3</v>
      </c>
      <c r="J5" s="9">
        <f t="shared" si="1"/>
        <v>0.89999999999999991</v>
      </c>
      <c r="K5" s="14"/>
      <c r="L5" s="14"/>
    </row>
    <row r="6" spans="1:12" x14ac:dyDescent="0.25">
      <c r="A6" s="14"/>
      <c r="B6" s="6">
        <v>137</v>
      </c>
      <c r="C6" s="7" t="s">
        <v>19</v>
      </c>
      <c r="D6" s="40">
        <v>0.99999999999999989</v>
      </c>
      <c r="E6" s="21"/>
      <c r="F6" s="31">
        <v>1826025.4907053136</v>
      </c>
      <c r="G6" s="8">
        <v>0.74019999999999997</v>
      </c>
      <c r="H6" s="34">
        <f t="shared" si="0"/>
        <v>2466935.2752030715</v>
      </c>
      <c r="I6" s="7">
        <v>0.3</v>
      </c>
      <c r="J6" s="9">
        <f t="shared" si="1"/>
        <v>0.89999999999999991</v>
      </c>
      <c r="K6" s="14"/>
      <c r="L6" s="14"/>
    </row>
    <row r="7" spans="1:12" x14ac:dyDescent="0.25">
      <c r="A7" s="14"/>
      <c r="B7" s="6">
        <v>139</v>
      </c>
      <c r="C7" s="7" t="s">
        <v>26</v>
      </c>
      <c r="D7" s="40">
        <v>1</v>
      </c>
      <c r="E7" s="21">
        <v>0.9946067764486074</v>
      </c>
      <c r="F7" s="31">
        <v>4113.1843398485162</v>
      </c>
      <c r="G7" s="8">
        <v>6.4275986169020161E-3</v>
      </c>
      <c r="H7" s="34">
        <f t="shared" si="0"/>
        <v>639925.51262184989</v>
      </c>
      <c r="I7" s="7">
        <v>0.3</v>
      </c>
      <c r="J7" s="9">
        <f t="shared" si="1"/>
        <v>0.89999999999999991</v>
      </c>
      <c r="K7" s="14"/>
      <c r="L7" s="14"/>
    </row>
    <row r="8" spans="1:12" x14ac:dyDescent="0.25">
      <c r="A8" s="14"/>
      <c r="B8" s="6">
        <v>140</v>
      </c>
      <c r="C8" s="7" t="s">
        <v>27</v>
      </c>
      <c r="D8" s="40">
        <v>1</v>
      </c>
      <c r="E8" s="21">
        <v>0.98889276750889532</v>
      </c>
      <c r="F8" s="31">
        <v>6559.3938786896979</v>
      </c>
      <c r="G8" s="8">
        <v>7.4534639524392581E-3</v>
      </c>
      <c r="H8" s="34">
        <f t="shared" si="0"/>
        <v>880046.36777548748</v>
      </c>
      <c r="I8" s="7">
        <v>0.3</v>
      </c>
      <c r="J8" s="9">
        <f t="shared" si="1"/>
        <v>0.89999999999999991</v>
      </c>
      <c r="K8" s="14"/>
      <c r="L8" s="14"/>
    </row>
    <row r="9" spans="1:12" x14ac:dyDescent="0.25">
      <c r="A9" s="14"/>
      <c r="B9" s="6">
        <v>141</v>
      </c>
      <c r="C9" s="7" t="s">
        <v>28</v>
      </c>
      <c r="D9" s="40">
        <v>0.99999999999999978</v>
      </c>
      <c r="E9" s="21">
        <v>0.99048286438319533</v>
      </c>
      <c r="F9" s="31">
        <v>1182.0027932588644</v>
      </c>
      <c r="G9" s="8">
        <v>6.4006247100591119E-3</v>
      </c>
      <c r="H9" s="34">
        <f t="shared" si="0"/>
        <v>184669.91064188612</v>
      </c>
      <c r="I9" s="7">
        <v>0.3</v>
      </c>
      <c r="J9" s="9">
        <f t="shared" si="1"/>
        <v>0.89999999999999991</v>
      </c>
      <c r="K9" s="14"/>
      <c r="L9" s="14"/>
    </row>
    <row r="10" spans="1:12" x14ac:dyDescent="0.25">
      <c r="A10" s="14"/>
      <c r="B10" s="6">
        <v>146</v>
      </c>
      <c r="C10" s="7" t="s">
        <v>29</v>
      </c>
      <c r="D10" s="40">
        <v>0.99999999999999989</v>
      </c>
      <c r="E10" s="21">
        <v>0.9999202627249153</v>
      </c>
      <c r="F10" s="31">
        <v>5699.3685158613789</v>
      </c>
      <c r="G10" s="8">
        <v>6.6482557030064773E-3</v>
      </c>
      <c r="H10" s="34">
        <f t="shared" si="0"/>
        <v>857272.76002395758</v>
      </c>
      <c r="I10" s="7">
        <v>0.3</v>
      </c>
      <c r="J10" s="9">
        <f t="shared" si="1"/>
        <v>0.89999999999999991</v>
      </c>
      <c r="K10" s="14"/>
      <c r="L10" s="14"/>
    </row>
    <row r="11" spans="1:12" x14ac:dyDescent="0.25">
      <c r="A11" s="14"/>
      <c r="B11" s="6">
        <v>147</v>
      </c>
      <c r="C11" s="7" t="s">
        <v>30</v>
      </c>
      <c r="D11" s="40">
        <v>1</v>
      </c>
      <c r="E11" s="21">
        <v>0.99552996588785836</v>
      </c>
      <c r="F11" s="31">
        <v>1544.3739095036271</v>
      </c>
      <c r="G11" s="8">
        <v>6.0459635909878851E-3</v>
      </c>
      <c r="H11" s="34">
        <f t="shared" si="0"/>
        <v>255438.83721127122</v>
      </c>
      <c r="I11" s="7">
        <v>0.3</v>
      </c>
      <c r="J11" s="9">
        <f t="shared" si="1"/>
        <v>0.89999999999999991</v>
      </c>
      <c r="K11" s="14"/>
      <c r="L11" s="14"/>
    </row>
    <row r="12" spans="1:12" x14ac:dyDescent="0.25">
      <c r="A12" s="14"/>
      <c r="B12" s="6">
        <v>149</v>
      </c>
      <c r="C12" s="7" t="s">
        <v>30</v>
      </c>
      <c r="D12" s="40">
        <v>1</v>
      </c>
      <c r="E12" s="21">
        <v>0.99257550245037796</v>
      </c>
      <c r="F12" s="31">
        <v>1558.8424202262249</v>
      </c>
      <c r="G12" s="8">
        <v>6.284959199366516E-3</v>
      </c>
      <c r="H12" s="34">
        <f t="shared" si="0"/>
        <v>248027.45264970794</v>
      </c>
      <c r="I12" s="7">
        <v>0.3</v>
      </c>
      <c r="J12" s="9">
        <f t="shared" si="1"/>
        <v>0.89999999999999991</v>
      </c>
      <c r="K12" s="14"/>
      <c r="L12" s="14"/>
    </row>
    <row r="13" spans="1:12" x14ac:dyDescent="0.25">
      <c r="A13" s="14"/>
      <c r="B13" s="6">
        <v>151</v>
      </c>
      <c r="C13" s="7" t="s">
        <v>31</v>
      </c>
      <c r="D13" s="40">
        <v>1</v>
      </c>
      <c r="E13" s="21">
        <v>1.0290966754517934</v>
      </c>
      <c r="F13" s="31">
        <v>404.76428853517064</v>
      </c>
      <c r="G13" s="8">
        <v>6.8681597963260307E-3</v>
      </c>
      <c r="H13" s="34">
        <f t="shared" si="0"/>
        <v>58933.440767014523</v>
      </c>
      <c r="I13" s="7">
        <v>0.3</v>
      </c>
      <c r="J13" s="9">
        <f t="shared" si="1"/>
        <v>0.89999999999999991</v>
      </c>
      <c r="K13" s="14"/>
      <c r="L13" s="14"/>
    </row>
    <row r="14" spans="1:12" x14ac:dyDescent="0.25">
      <c r="A14" s="14"/>
      <c r="B14" s="6">
        <v>153</v>
      </c>
      <c r="C14" s="7" t="s">
        <v>31</v>
      </c>
      <c r="D14" s="40">
        <v>0.99999999999999978</v>
      </c>
      <c r="E14" s="21">
        <v>1.0252938100881859</v>
      </c>
      <c r="F14" s="31">
        <v>413.28370223245054</v>
      </c>
      <c r="G14" s="8">
        <v>7.2136619471676227E-3</v>
      </c>
      <c r="H14" s="34">
        <f t="shared" si="0"/>
        <v>57291.803422355071</v>
      </c>
      <c r="I14" s="7">
        <v>0.3</v>
      </c>
      <c r="J14" s="9">
        <f t="shared" si="1"/>
        <v>0.89999999999999991</v>
      </c>
      <c r="K14" s="14"/>
      <c r="L14" s="14"/>
    </row>
    <row r="15" spans="1:12" x14ac:dyDescent="0.25">
      <c r="A15" s="14"/>
      <c r="B15" s="6">
        <v>157</v>
      </c>
      <c r="C15" s="7" t="s">
        <v>32</v>
      </c>
      <c r="D15" s="40">
        <v>1</v>
      </c>
      <c r="E15" s="21">
        <v>1.0493995020886189</v>
      </c>
      <c r="F15" s="31">
        <v>1933.5492570540032</v>
      </c>
      <c r="G15" s="8">
        <v>6.9190150958729595E-3</v>
      </c>
      <c r="H15" s="34">
        <f t="shared" si="0"/>
        <v>279454.4064815414</v>
      </c>
      <c r="I15" s="7">
        <v>0.3</v>
      </c>
      <c r="J15" s="9">
        <f t="shared" si="1"/>
        <v>0.89999999999999991</v>
      </c>
      <c r="K15" s="14"/>
      <c r="L15" s="14"/>
    </row>
    <row r="16" spans="1:12" x14ac:dyDescent="0.25">
      <c r="A16" s="14"/>
      <c r="B16" s="6">
        <v>159</v>
      </c>
      <c r="C16" s="7" t="s">
        <v>33</v>
      </c>
      <c r="D16" s="40">
        <v>1.0000000000000002</v>
      </c>
      <c r="E16" s="21">
        <v>1.0067532319497001</v>
      </c>
      <c r="F16" s="31">
        <v>289.80384845895946</v>
      </c>
      <c r="G16" s="8">
        <v>4.635019126304081E-2</v>
      </c>
      <c r="H16" s="34">
        <f t="shared" si="0"/>
        <v>6252.4844140189389</v>
      </c>
      <c r="I16" s="7">
        <v>0.3</v>
      </c>
      <c r="J16" s="9">
        <f t="shared" si="1"/>
        <v>0.89999999999999991</v>
      </c>
      <c r="K16" s="14"/>
      <c r="L16" s="14"/>
    </row>
    <row r="17" spans="1:12" x14ac:dyDescent="0.25">
      <c r="A17" s="14"/>
      <c r="B17" s="6">
        <v>163</v>
      </c>
      <c r="C17" s="7" t="s">
        <v>34</v>
      </c>
      <c r="D17" s="40">
        <v>1</v>
      </c>
      <c r="E17" s="21">
        <v>1.0347508738954918</v>
      </c>
      <c r="F17" s="31">
        <v>1772.6453432811368</v>
      </c>
      <c r="G17" s="8">
        <v>7.2904520392451542E-3</v>
      </c>
      <c r="H17" s="34">
        <f t="shared" si="0"/>
        <v>243146.14975022519</v>
      </c>
      <c r="I17" s="7">
        <v>0.3</v>
      </c>
      <c r="J17" s="9">
        <v>0.89999999999999991</v>
      </c>
      <c r="K17" s="14"/>
      <c r="L17" s="14"/>
    </row>
    <row r="18" spans="1:12" x14ac:dyDescent="0.25">
      <c r="A18" s="14"/>
      <c r="B18" s="6">
        <v>165</v>
      </c>
      <c r="C18" s="7" t="s">
        <v>35</v>
      </c>
      <c r="D18" s="40">
        <v>1</v>
      </c>
      <c r="E18" s="21">
        <v>1.0103900080669133</v>
      </c>
      <c r="F18" s="31">
        <v>341.80115292934738</v>
      </c>
      <c r="G18" s="8">
        <v>6.9321839802871914E-3</v>
      </c>
      <c r="H18" s="34">
        <f t="shared" si="0"/>
        <v>49306.416837942466</v>
      </c>
      <c r="I18" s="7">
        <v>0.3</v>
      </c>
      <c r="J18" s="9">
        <v>0.89999999999999991</v>
      </c>
      <c r="K18" s="14"/>
      <c r="L18" s="14"/>
    </row>
    <row r="19" spans="1:12" x14ac:dyDescent="0.25">
      <c r="A19" s="14"/>
      <c r="B19" s="6">
        <v>166</v>
      </c>
      <c r="C19" s="7" t="s">
        <v>36</v>
      </c>
      <c r="D19" s="40">
        <v>1.0000000000000002</v>
      </c>
      <c r="E19" s="21">
        <v>1.0239331445329414</v>
      </c>
      <c r="F19" s="31">
        <v>892.17943675881565</v>
      </c>
      <c r="G19" s="8">
        <v>6.7885259310740383E-3</v>
      </c>
      <c r="H19" s="34">
        <f t="shared" si="0"/>
        <v>131424.61939710975</v>
      </c>
      <c r="I19" s="7">
        <v>0.3</v>
      </c>
      <c r="J19" s="9">
        <v>0.89999999999999991</v>
      </c>
      <c r="K19" s="14"/>
      <c r="L19" s="14"/>
    </row>
    <row r="20" spans="1:12" x14ac:dyDescent="0.25">
      <c r="A20" s="14"/>
      <c r="B20" s="6">
        <v>167</v>
      </c>
      <c r="C20" s="7" t="s">
        <v>36</v>
      </c>
      <c r="D20" s="40">
        <v>1</v>
      </c>
      <c r="E20" s="21">
        <v>1.0220445468714399</v>
      </c>
      <c r="F20" s="31">
        <v>894.76743559007696</v>
      </c>
      <c r="G20" s="8">
        <v>6.5474062141288964E-3</v>
      </c>
      <c r="H20" s="34">
        <f t="shared" si="0"/>
        <v>136659.83235609002</v>
      </c>
      <c r="I20" s="7">
        <v>0.3</v>
      </c>
      <c r="J20" s="9">
        <v>0.89999999999999991</v>
      </c>
      <c r="K20" s="14"/>
      <c r="L20" s="14"/>
    </row>
    <row r="21" spans="1:12" x14ac:dyDescent="0.25">
      <c r="A21" s="14"/>
      <c r="B21" s="6">
        <v>169</v>
      </c>
      <c r="C21" s="7" t="s">
        <v>37</v>
      </c>
      <c r="D21" s="40">
        <v>1</v>
      </c>
      <c r="E21" s="21">
        <v>1.0108449986764219</v>
      </c>
      <c r="F21" s="31">
        <v>116.06556398909242</v>
      </c>
      <c r="G21" s="8">
        <v>6.8247181285852445E-3</v>
      </c>
      <c r="H21" s="34">
        <f t="shared" si="0"/>
        <v>17006.645813393126</v>
      </c>
      <c r="I21" s="7">
        <v>0.3</v>
      </c>
      <c r="J21" s="9">
        <v>0.89999999999999991</v>
      </c>
      <c r="K21" s="14"/>
      <c r="L21" s="14"/>
    </row>
    <row r="22" spans="1:12" x14ac:dyDescent="0.25">
      <c r="A22" s="14"/>
      <c r="B22" s="6">
        <v>172</v>
      </c>
      <c r="C22" s="7" t="s">
        <v>38</v>
      </c>
      <c r="D22" s="40">
        <v>1.0000000000000002</v>
      </c>
      <c r="E22" s="21">
        <v>1.0256031261780147</v>
      </c>
      <c r="F22" s="31">
        <v>708.92931712003019</v>
      </c>
      <c r="G22" s="8">
        <v>6.6359984593867142E-3</v>
      </c>
      <c r="H22" s="34">
        <f t="shared" si="0"/>
        <v>106830.84413879566</v>
      </c>
      <c r="I22" s="7">
        <v>0.3</v>
      </c>
      <c r="J22" s="9">
        <v>0.89999999999999991</v>
      </c>
      <c r="K22" s="14"/>
      <c r="L22" s="14"/>
    </row>
    <row r="23" spans="1:12" ht="15.75" thickBot="1" x14ac:dyDescent="0.3">
      <c r="A23" s="14"/>
      <c r="B23" s="10">
        <v>175</v>
      </c>
      <c r="C23" s="11" t="s">
        <v>39</v>
      </c>
      <c r="D23" s="41">
        <v>0.99999999999999978</v>
      </c>
      <c r="E23" s="22">
        <v>0.99580591770528948</v>
      </c>
      <c r="F23" s="32">
        <v>103.44459736155206</v>
      </c>
      <c r="G23" s="12">
        <v>6.4517281759416539E-3</v>
      </c>
      <c r="H23" s="35">
        <f t="shared" si="0"/>
        <v>16033.626113898379</v>
      </c>
      <c r="I23" s="11">
        <v>0.3</v>
      </c>
      <c r="J23" s="13">
        <v>0.89999999999999991</v>
      </c>
      <c r="K23" s="14"/>
      <c r="L23" s="14"/>
    </row>
    <row r="24" spans="1:1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 REE+Y</vt:lpstr>
      <vt:lpstr>LA maj-tr</vt:lpstr>
      <vt:lpstr>LA Spots</vt:lpstr>
      <vt:lpstr>Solution Mode Maj, Min, Tr</vt:lpstr>
      <vt:lpstr>Solution Mode REE+Y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2020-12-04T21:40:00Z</cp:lastPrinted>
  <dcterms:created xsi:type="dcterms:W3CDTF">2020-12-04T13:34:21Z</dcterms:created>
  <dcterms:modified xsi:type="dcterms:W3CDTF">2020-12-10T04:11:13Z</dcterms:modified>
</cp:coreProperties>
</file>