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ck\Dropbox\LA-ICP-MS Methods Class\"/>
    </mc:Choice>
  </mc:AlternateContent>
  <bookViews>
    <workbookView xWindow="0" yWindow="0" windowWidth="28800" windowHeight="11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7" i="1" l="1"/>
  <c r="I37" i="1"/>
  <c r="N26" i="1"/>
  <c r="I26" i="1"/>
  <c r="N13" i="1"/>
  <c r="I13" i="1"/>
  <c r="I7" i="1" l="1"/>
  <c r="I10" i="1" s="1"/>
  <c r="J7" i="1"/>
  <c r="J10" i="1" s="1"/>
  <c r="K7" i="1"/>
  <c r="K10" i="1" s="1"/>
  <c r="L7" i="1"/>
  <c r="L10" i="1" s="1"/>
  <c r="M7" i="1"/>
  <c r="M10" i="1" s="1"/>
  <c r="N7" i="1"/>
  <c r="N10" i="1" s="1"/>
  <c r="O7" i="1"/>
  <c r="O10" i="1" s="1"/>
  <c r="P7" i="1"/>
  <c r="P10" i="1" s="1"/>
  <c r="Q7" i="1"/>
  <c r="Q10" i="1" s="1"/>
  <c r="R7" i="1"/>
  <c r="R10" i="1" s="1"/>
  <c r="S7" i="1"/>
  <c r="S10" i="1" s="1"/>
  <c r="T7" i="1"/>
  <c r="T10" i="1" s="1"/>
  <c r="U7" i="1"/>
  <c r="V7" i="1"/>
  <c r="V10" i="1" s="1"/>
  <c r="W7" i="1"/>
  <c r="W10" i="1" s="1"/>
  <c r="X7" i="1"/>
  <c r="X10" i="1" s="1"/>
  <c r="Y7" i="1"/>
  <c r="Y10" i="1" s="1"/>
  <c r="Z7" i="1"/>
  <c r="Z10" i="1" s="1"/>
  <c r="AA7" i="1"/>
  <c r="AA10" i="1" s="1"/>
  <c r="AB7" i="1"/>
  <c r="AB10" i="1" s="1"/>
  <c r="AC7" i="1"/>
  <c r="AC10" i="1" s="1"/>
  <c r="AD7" i="1"/>
  <c r="AD10" i="1" s="1"/>
  <c r="AE7" i="1"/>
  <c r="AE10" i="1" s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U10" i="1"/>
  <c r="I20" i="1"/>
  <c r="I23" i="1" s="1"/>
  <c r="J20" i="1"/>
  <c r="J23" i="1" s="1"/>
  <c r="K20" i="1"/>
  <c r="K23" i="1" s="1"/>
  <c r="L20" i="1"/>
  <c r="M20" i="1"/>
  <c r="M23" i="1" s="1"/>
  <c r="N20" i="1"/>
  <c r="N23" i="1" s="1"/>
  <c r="O20" i="1"/>
  <c r="O23" i="1" s="1"/>
  <c r="P20" i="1"/>
  <c r="P23" i="1" s="1"/>
  <c r="Q20" i="1"/>
  <c r="Q23" i="1" s="1"/>
  <c r="R20" i="1"/>
  <c r="R23" i="1" s="1"/>
  <c r="S20" i="1"/>
  <c r="S23" i="1" s="1"/>
  <c r="T20" i="1"/>
  <c r="T23" i="1" s="1"/>
  <c r="U20" i="1"/>
  <c r="U23" i="1" s="1"/>
  <c r="V20" i="1"/>
  <c r="V23" i="1" s="1"/>
  <c r="W20" i="1"/>
  <c r="W23" i="1" s="1"/>
  <c r="X20" i="1"/>
  <c r="X23" i="1" s="1"/>
  <c r="Y20" i="1"/>
  <c r="Y23" i="1" s="1"/>
  <c r="Z20" i="1"/>
  <c r="Z23" i="1" s="1"/>
  <c r="AA20" i="1"/>
  <c r="AA23" i="1" s="1"/>
  <c r="AB20" i="1"/>
  <c r="AB23" i="1" s="1"/>
  <c r="AC20" i="1"/>
  <c r="AC23" i="1" s="1"/>
  <c r="AD20" i="1"/>
  <c r="AD23" i="1" s="1"/>
  <c r="AE20" i="1"/>
  <c r="AE23" i="1" s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L23" i="1"/>
  <c r="I31" i="1"/>
  <c r="I34" i="1" s="1"/>
  <c r="J31" i="1"/>
  <c r="J34" i="1" s="1"/>
  <c r="K31" i="1"/>
  <c r="K34" i="1" s="1"/>
  <c r="L31" i="1"/>
  <c r="L34" i="1" s="1"/>
  <c r="M31" i="1"/>
  <c r="M34" i="1" s="1"/>
  <c r="N31" i="1"/>
  <c r="N34" i="1" s="1"/>
  <c r="O31" i="1"/>
  <c r="O34" i="1" s="1"/>
  <c r="P31" i="1"/>
  <c r="P34" i="1" s="1"/>
  <c r="Q31" i="1"/>
  <c r="Q34" i="1" s="1"/>
  <c r="R31" i="1"/>
  <c r="R34" i="1" s="1"/>
  <c r="S31" i="1"/>
  <c r="S34" i="1" s="1"/>
  <c r="T31" i="1"/>
  <c r="T34" i="1" s="1"/>
  <c r="U31" i="1"/>
  <c r="U34" i="1" s="1"/>
  <c r="V31" i="1"/>
  <c r="V34" i="1" s="1"/>
  <c r="W31" i="1"/>
  <c r="W34" i="1" s="1"/>
  <c r="X31" i="1"/>
  <c r="X34" i="1" s="1"/>
  <c r="Y31" i="1"/>
  <c r="Y34" i="1" s="1"/>
  <c r="Z31" i="1"/>
  <c r="Z34" i="1" s="1"/>
  <c r="AA31" i="1"/>
  <c r="AB31" i="1"/>
  <c r="AB34" i="1" s="1"/>
  <c r="AC31" i="1"/>
  <c r="AC34" i="1" s="1"/>
  <c r="AD31" i="1"/>
  <c r="AD34" i="1" s="1"/>
  <c r="AE31" i="1"/>
  <c r="AE34" i="1" s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A34" i="1"/>
</calcChain>
</file>

<file path=xl/sharedStrings.xml><?xml version="1.0" encoding="utf-8"?>
<sst xmlns="http://schemas.openxmlformats.org/spreadsheetml/2006/main" count="436" uniqueCount="125">
  <si>
    <t>v good</t>
  </si>
  <si>
    <t>good</t>
  </si>
  <si>
    <t>recovery</t>
  </si>
  <si>
    <t>avg/actual</t>
  </si>
  <si>
    <t>actual</t>
  </si>
  <si>
    <t>stdev</t>
  </si>
  <si>
    <t>avg</t>
  </si>
  <si>
    <t>CPS</t>
  </si>
  <si>
    <t>Q %RSD</t>
  </si>
  <si>
    <t>Quant</t>
  </si>
  <si>
    <t>F20_MaTr.</t>
  </si>
  <si>
    <t>Check A</t>
  </si>
  <si>
    <t>QC1</t>
  </si>
  <si>
    <t>018SMPL.D#</t>
  </si>
  <si>
    <t>017SMPL.D#</t>
  </si>
  <si>
    <t>U/238[#3]49</t>
  </si>
  <si>
    <t>Th/232[#3]48</t>
  </si>
  <si>
    <t>Lu/175[#3]</t>
  </si>
  <si>
    <t>Ba/137[#3]47</t>
  </si>
  <si>
    <t>Te/125[#3]</t>
  </si>
  <si>
    <t>In/115[#3]</t>
  </si>
  <si>
    <t>Mo/95[#3]46</t>
  </si>
  <si>
    <t>Sr/88[#3]45</t>
  </si>
  <si>
    <t>Ge/72[#3]</t>
  </si>
  <si>
    <t>Ge/72[#2]</t>
  </si>
  <si>
    <t>Ge/72[#1]</t>
  </si>
  <si>
    <t>Fe/56[#2]44</t>
  </si>
  <si>
    <t>Mn/55[#3]43</t>
  </si>
  <si>
    <t>V/51[#3]42</t>
  </si>
  <si>
    <t>V/51[#1]41</t>
  </si>
  <si>
    <t>Sc/45[#3]</t>
  </si>
  <si>
    <t>Sc/45[#2]</t>
  </si>
  <si>
    <t>Sc/45[#1]</t>
  </si>
  <si>
    <t>Ca/44[#3]40</t>
  </si>
  <si>
    <t>Ca/44[#1]39</t>
  </si>
  <si>
    <t>Ca/43[#3]38</t>
  </si>
  <si>
    <t>Ca/43[#1]37</t>
  </si>
  <si>
    <t>Ca/40[#2]36</t>
  </si>
  <si>
    <t>K/39[#3]35</t>
  </si>
  <si>
    <t>K/39[#1]34</t>
  </si>
  <si>
    <t>Si/28[#2]33</t>
  </si>
  <si>
    <t>Al/27[#3]32</t>
  </si>
  <si>
    <t>Al/27[#1]31</t>
  </si>
  <si>
    <t>Mg/26[#3]30</t>
  </si>
  <si>
    <t>Mg/24[#3]29</t>
  </si>
  <si>
    <t>Mg/24[#1]28</t>
  </si>
  <si>
    <t>Li/7[#3]27</t>
  </si>
  <si>
    <t>Data:26</t>
  </si>
  <si>
    <t>U/238[#3]25</t>
  </si>
  <si>
    <t>Th/232[#3]24</t>
  </si>
  <si>
    <t>Ba/137[#3]23</t>
  </si>
  <si>
    <t>Mo/95[#3]22</t>
  </si>
  <si>
    <t>Sr/88[#3]21</t>
  </si>
  <si>
    <t>Fe/56[#2]20</t>
  </si>
  <si>
    <t>Mn/55[#3]19</t>
  </si>
  <si>
    <t>V/51[#3]18</t>
  </si>
  <si>
    <t>V/51[#1]17</t>
  </si>
  <si>
    <t>Ca/44[#3]16</t>
  </si>
  <si>
    <t>Ca/44[#1]15</t>
  </si>
  <si>
    <t>Ca/43[#3]14</t>
  </si>
  <si>
    <t>Ca/43[#1]13</t>
  </si>
  <si>
    <t>Ca/40[#2]12</t>
  </si>
  <si>
    <t>K/39[#3]11</t>
  </si>
  <si>
    <t>K/39[#1]10</t>
  </si>
  <si>
    <t>Si/28[#2]9</t>
  </si>
  <si>
    <t>Al/27[#3]8</t>
  </si>
  <si>
    <t>Al/27[#1]7</t>
  </si>
  <si>
    <t>Mg/26[#3]6</t>
  </si>
  <si>
    <t>Mg/24[#3]5</t>
  </si>
  <si>
    <t>Mg/24[#1]4</t>
  </si>
  <si>
    <t>Li/7[#3]3</t>
  </si>
  <si>
    <t>Data:2</t>
  </si>
  <si>
    <t>U/238[#3]</t>
  </si>
  <si>
    <t>Th/232[#3]</t>
  </si>
  <si>
    <t>Ba/137[#3]</t>
  </si>
  <si>
    <t>Mo/95[#3]</t>
  </si>
  <si>
    <t>Sr/88[#3]</t>
  </si>
  <si>
    <t>Fe/56[#2]</t>
  </si>
  <si>
    <t>Mn/55[#3]</t>
  </si>
  <si>
    <t>V/51[#3]</t>
  </si>
  <si>
    <t>V/51[#1]</t>
  </si>
  <si>
    <t>Ca/44[#3]</t>
  </si>
  <si>
    <t>Ca/44[#1]</t>
  </si>
  <si>
    <t>Ca/43[#3]</t>
  </si>
  <si>
    <t>Ca/43[#1]</t>
  </si>
  <si>
    <t>Ca/40[#2]</t>
  </si>
  <si>
    <t>K/39[#3]</t>
  </si>
  <si>
    <t>K/39[#1]</t>
  </si>
  <si>
    <t>Si/28[#2]</t>
  </si>
  <si>
    <t>Al/27[#3]</t>
  </si>
  <si>
    <t>Al/27[#1]</t>
  </si>
  <si>
    <t>Mg/26[#3]</t>
  </si>
  <si>
    <t>Mg/24[#3]</t>
  </si>
  <si>
    <t>Mg/24[#1]</t>
  </si>
  <si>
    <t>Li/7[#3]</t>
  </si>
  <si>
    <t>Data:</t>
  </si>
  <si>
    <t>Method:</t>
  </si>
  <si>
    <t>ALS Vial:</t>
  </si>
  <si>
    <t>Time:</t>
  </si>
  <si>
    <t>Date:</t>
  </si>
  <si>
    <t>Misc Info:</t>
  </si>
  <si>
    <t>Sample:</t>
  </si>
  <si>
    <t>Folder:</t>
  </si>
  <si>
    <t>QC1 Replicates</t>
  </si>
  <si>
    <t>Check B</t>
  </si>
  <si>
    <t>QC2</t>
  </si>
  <si>
    <t>073SMPL.D#</t>
  </si>
  <si>
    <t>047SMPL.D#</t>
  </si>
  <si>
    <t>020SMPL.D#</t>
  </si>
  <si>
    <t>019SMPL.D#</t>
  </si>
  <si>
    <t>QC2 Replicates</t>
  </si>
  <si>
    <t>N/A</t>
  </si>
  <si>
    <t>okay</t>
  </si>
  <si>
    <t>poor</t>
  </si>
  <si>
    <t>nr</t>
  </si>
  <si>
    <t>&gt;100</t>
  </si>
  <si>
    <t>NIST1643f (10x)</t>
  </si>
  <si>
    <t>QC3</t>
  </si>
  <si>
    <t>060SMPL.D#</t>
  </si>
  <si>
    <t>034SMPL.D#</t>
  </si>
  <si>
    <t>016SMPL.D#</t>
  </si>
  <si>
    <t>015SMPL.D#</t>
  </si>
  <si>
    <t>QC3 NIST1643f10X Replicates</t>
  </si>
  <si>
    <t xml:space="preserve">Avg. Recovery </t>
  </si>
  <si>
    <t>Avg. Recovery Std. Dev.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</si>
</sst>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2" borderId="0" xfId="0" applyFill="1" applyBorder="1"/>
    <xf numFmtId="0" fontId="0" fillId="0" borderId="5" xfId="0" applyBorder="1"/>
    <xf numFmtId="0" fontId="2" fillId="0" borderId="0" xfId="0" applyFont="1" applyBorder="1"/>
    <xf numFmtId="164" fontId="2" fillId="0" borderId="0" xfId="0" applyNumberFormat="1" applyFont="1" applyBorder="1"/>
    <xf numFmtId="164" fontId="0" fillId="0" borderId="0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4" fontId="0" fillId="0" borderId="0" xfId="0" applyNumberFormat="1" applyBorder="1"/>
    <xf numFmtId="20" fontId="0" fillId="0" borderId="0" xfId="0" applyNumberFormat="1" applyBorder="1"/>
    <xf numFmtId="0" fontId="2" fillId="0" borderId="9" xfId="0" applyFont="1" applyBorder="1"/>
    <xf numFmtId="0" fontId="1" fillId="0" borderId="10" xfId="0" applyFont="1" applyBorder="1"/>
    <xf numFmtId="0" fontId="0" fillId="0" borderId="10" xfId="0" applyBorder="1"/>
    <xf numFmtId="0" fontId="1" fillId="0" borderId="11" xfId="0" applyFont="1" applyBorder="1"/>
    <xf numFmtId="0" fontId="2" fillId="0" borderId="10" xfId="0" applyFont="1" applyBorder="1"/>
    <xf numFmtId="0" fontId="2" fillId="0" borderId="1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37"/>
  <sheetViews>
    <sheetView tabSelected="1" topLeftCell="A10" workbookViewId="0">
      <selection activeCell="L42" sqref="L42"/>
    </sheetView>
  </sheetViews>
  <sheetFormatPr defaultRowHeight="15" x14ac:dyDescent="0.25"/>
  <cols>
    <col min="8" max="8" width="17" customWidth="1"/>
  </cols>
  <sheetData>
    <row r="1" spans="1:89" ht="15.75" x14ac:dyDescent="0.25">
      <c r="A1" s="1" t="s">
        <v>122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3"/>
    </row>
    <row r="2" spans="1:89" ht="14.25" customHeight="1" x14ac:dyDescent="0.25">
      <c r="A2" s="4" t="s">
        <v>102</v>
      </c>
      <c r="B2" s="5" t="s">
        <v>101</v>
      </c>
      <c r="C2" s="5" t="s">
        <v>100</v>
      </c>
      <c r="D2" s="5" t="s">
        <v>99</v>
      </c>
      <c r="E2" s="5" t="s">
        <v>98</v>
      </c>
      <c r="F2" s="5" t="s">
        <v>97</v>
      </c>
      <c r="G2" s="5" t="s">
        <v>96</v>
      </c>
      <c r="H2" s="5" t="s">
        <v>95</v>
      </c>
      <c r="I2" s="5" t="s">
        <v>94</v>
      </c>
      <c r="J2" s="5" t="s">
        <v>93</v>
      </c>
      <c r="K2" s="5" t="s">
        <v>92</v>
      </c>
      <c r="L2" s="5" t="s">
        <v>91</v>
      </c>
      <c r="M2" s="5" t="s">
        <v>90</v>
      </c>
      <c r="N2" s="5" t="s">
        <v>89</v>
      </c>
      <c r="O2" s="5" t="s">
        <v>88</v>
      </c>
      <c r="P2" s="5" t="s">
        <v>87</v>
      </c>
      <c r="Q2" s="5" t="s">
        <v>86</v>
      </c>
      <c r="R2" s="5" t="s">
        <v>85</v>
      </c>
      <c r="S2" s="5" t="s">
        <v>84</v>
      </c>
      <c r="T2" s="5" t="s">
        <v>83</v>
      </c>
      <c r="U2" s="5" t="s">
        <v>82</v>
      </c>
      <c r="V2" s="5" t="s">
        <v>81</v>
      </c>
      <c r="W2" s="5" t="s">
        <v>80</v>
      </c>
      <c r="X2" s="5" t="s">
        <v>79</v>
      </c>
      <c r="Y2" s="5" t="s">
        <v>78</v>
      </c>
      <c r="Z2" s="5" t="s">
        <v>77</v>
      </c>
      <c r="AA2" s="5" t="s">
        <v>76</v>
      </c>
      <c r="AB2" s="5" t="s">
        <v>75</v>
      </c>
      <c r="AC2" s="5" t="s">
        <v>74</v>
      </c>
      <c r="AD2" s="5" t="s">
        <v>73</v>
      </c>
      <c r="AE2" s="5" t="s">
        <v>72</v>
      </c>
      <c r="AF2" s="5" t="s">
        <v>71</v>
      </c>
      <c r="AG2" s="5" t="s">
        <v>70</v>
      </c>
      <c r="AH2" s="5" t="s">
        <v>69</v>
      </c>
      <c r="AI2" s="5" t="s">
        <v>68</v>
      </c>
      <c r="AJ2" s="5" t="s">
        <v>67</v>
      </c>
      <c r="AK2" s="5" t="s">
        <v>66</v>
      </c>
      <c r="AL2" s="5" t="s">
        <v>65</v>
      </c>
      <c r="AM2" s="5" t="s">
        <v>64</v>
      </c>
      <c r="AN2" s="5" t="s">
        <v>63</v>
      </c>
      <c r="AO2" s="5" t="s">
        <v>62</v>
      </c>
      <c r="AP2" s="5" t="s">
        <v>61</v>
      </c>
      <c r="AQ2" s="5" t="s">
        <v>60</v>
      </c>
      <c r="AR2" s="5" t="s">
        <v>59</v>
      </c>
      <c r="AS2" s="5" t="s">
        <v>58</v>
      </c>
      <c r="AT2" s="5" t="s">
        <v>57</v>
      </c>
      <c r="AU2" s="5" t="s">
        <v>56</v>
      </c>
      <c r="AV2" s="5" t="s">
        <v>55</v>
      </c>
      <c r="AW2" s="5" t="s">
        <v>54</v>
      </c>
      <c r="AX2" s="5" t="s">
        <v>53</v>
      </c>
      <c r="AY2" s="5" t="s">
        <v>52</v>
      </c>
      <c r="AZ2" s="5" t="s">
        <v>51</v>
      </c>
      <c r="BA2" s="5" t="s">
        <v>50</v>
      </c>
      <c r="BB2" s="5" t="s">
        <v>49</v>
      </c>
      <c r="BC2" s="5" t="s">
        <v>48</v>
      </c>
      <c r="BD2" s="5" t="s">
        <v>47</v>
      </c>
      <c r="BE2" s="5" t="s">
        <v>46</v>
      </c>
      <c r="BF2" s="5" t="s">
        <v>45</v>
      </c>
      <c r="BG2" s="5" t="s">
        <v>44</v>
      </c>
      <c r="BH2" s="5" t="s">
        <v>43</v>
      </c>
      <c r="BI2" s="5" t="s">
        <v>42</v>
      </c>
      <c r="BJ2" s="5" t="s">
        <v>41</v>
      </c>
      <c r="BK2" s="5" t="s">
        <v>40</v>
      </c>
      <c r="BL2" s="5" t="s">
        <v>39</v>
      </c>
      <c r="BM2" s="5" t="s">
        <v>38</v>
      </c>
      <c r="BN2" s="5" t="s">
        <v>37</v>
      </c>
      <c r="BO2" s="5" t="s">
        <v>36</v>
      </c>
      <c r="BP2" s="5" t="s">
        <v>35</v>
      </c>
      <c r="BQ2" s="5" t="s">
        <v>34</v>
      </c>
      <c r="BR2" s="5" t="s">
        <v>33</v>
      </c>
      <c r="BS2" s="6" t="s">
        <v>32</v>
      </c>
      <c r="BT2" s="6" t="s">
        <v>31</v>
      </c>
      <c r="BU2" s="6" t="s">
        <v>30</v>
      </c>
      <c r="BV2" s="5" t="s">
        <v>29</v>
      </c>
      <c r="BW2" s="5" t="s">
        <v>28</v>
      </c>
      <c r="BX2" s="5" t="s">
        <v>27</v>
      </c>
      <c r="BY2" s="5" t="s">
        <v>26</v>
      </c>
      <c r="BZ2" s="6" t="s">
        <v>25</v>
      </c>
      <c r="CA2" s="6" t="s">
        <v>24</v>
      </c>
      <c r="CB2" s="6" t="s">
        <v>23</v>
      </c>
      <c r="CC2" s="5" t="s">
        <v>22</v>
      </c>
      <c r="CD2" s="5" t="s">
        <v>21</v>
      </c>
      <c r="CE2" s="6" t="s">
        <v>20</v>
      </c>
      <c r="CF2" s="6" t="s">
        <v>19</v>
      </c>
      <c r="CG2" s="5" t="s">
        <v>18</v>
      </c>
      <c r="CH2" s="6" t="s">
        <v>17</v>
      </c>
      <c r="CI2" s="5" t="s">
        <v>16</v>
      </c>
      <c r="CJ2" s="5" t="s">
        <v>15</v>
      </c>
      <c r="CK2" s="7"/>
    </row>
    <row r="3" spans="1:89" ht="14.25" customHeight="1" x14ac:dyDescent="0.25">
      <c r="A3" s="4" t="s">
        <v>121</v>
      </c>
      <c r="B3" s="5" t="s">
        <v>117</v>
      </c>
      <c r="C3" s="5" t="s">
        <v>116</v>
      </c>
      <c r="D3" s="5">
        <v>44160</v>
      </c>
      <c r="E3" s="5">
        <v>0.67222222222222217</v>
      </c>
      <c r="F3" s="5">
        <v>3108</v>
      </c>
      <c r="G3" s="5" t="s">
        <v>10</v>
      </c>
      <c r="H3" s="5" t="s">
        <v>9</v>
      </c>
      <c r="I3" s="5">
        <v>1.7030000000000001</v>
      </c>
      <c r="J3" s="5">
        <v>755.5</v>
      </c>
      <c r="K3" s="5">
        <v>757.3</v>
      </c>
      <c r="L3" s="5">
        <v>770.6</v>
      </c>
      <c r="M3" s="5">
        <v>14.73</v>
      </c>
      <c r="N3" s="5">
        <v>14.75</v>
      </c>
      <c r="O3" s="5">
        <v>0.24660000000000001</v>
      </c>
      <c r="P3" s="5">
        <v>194.7</v>
      </c>
      <c r="Q3" s="5">
        <v>197</v>
      </c>
      <c r="R3" s="5">
        <v>2964</v>
      </c>
      <c r="S3" s="5">
        <v>2147</v>
      </c>
      <c r="T3" s="5">
        <v>2858</v>
      </c>
      <c r="U3" s="5">
        <v>2457</v>
      </c>
      <c r="V3" s="5">
        <v>2934</v>
      </c>
      <c r="W3" s="5">
        <v>3.6440000000000001</v>
      </c>
      <c r="X3" s="5">
        <v>3.6480000000000001</v>
      </c>
      <c r="Y3" s="5">
        <v>3.8650000000000002</v>
      </c>
      <c r="Z3" s="5">
        <v>11.06</v>
      </c>
      <c r="AA3" s="5">
        <v>32.03</v>
      </c>
      <c r="AB3" s="5">
        <v>11.26</v>
      </c>
      <c r="AC3" s="5">
        <v>50.45</v>
      </c>
      <c r="AD3" s="5">
        <v>2.5000000000000001E-3</v>
      </c>
      <c r="AE3" s="5">
        <v>2.5000000000000001E-3</v>
      </c>
      <c r="AF3" s="5" t="s">
        <v>8</v>
      </c>
      <c r="AG3" s="5">
        <v>1.66</v>
      </c>
      <c r="AH3" s="5">
        <v>1.83</v>
      </c>
      <c r="AI3" s="5">
        <v>0.83</v>
      </c>
      <c r="AJ3" s="5">
        <v>0.54</v>
      </c>
      <c r="AK3" s="5">
        <v>6.33</v>
      </c>
      <c r="AL3" s="5">
        <v>1.23</v>
      </c>
      <c r="AM3" s="5">
        <v>59.85</v>
      </c>
      <c r="AN3" s="5">
        <v>1.1299999999999999</v>
      </c>
      <c r="AO3" s="5">
        <v>5.03</v>
      </c>
      <c r="AP3" s="5">
        <v>3.94</v>
      </c>
      <c r="AQ3" s="5">
        <v>4.03</v>
      </c>
      <c r="AR3" s="5">
        <v>0.39</v>
      </c>
      <c r="AS3" s="5">
        <v>4.0999999999999996</v>
      </c>
      <c r="AT3" s="5">
        <v>0.62</v>
      </c>
      <c r="AU3" s="5">
        <v>1.63</v>
      </c>
      <c r="AV3" s="5">
        <v>0.28999999999999998</v>
      </c>
      <c r="AW3" s="5">
        <v>0.69</v>
      </c>
      <c r="AX3" s="5">
        <v>0.83</v>
      </c>
      <c r="AY3" s="5">
        <v>0.17</v>
      </c>
      <c r="AZ3" s="5">
        <v>0.73</v>
      </c>
      <c r="BA3" s="5">
        <v>0.26</v>
      </c>
      <c r="BB3" s="5">
        <v>27.91</v>
      </c>
      <c r="BC3" s="5">
        <v>16.78</v>
      </c>
      <c r="BD3" s="5" t="s">
        <v>7</v>
      </c>
      <c r="BE3" s="5">
        <v>87994.46</v>
      </c>
      <c r="BF3" s="5">
        <v>86120.87</v>
      </c>
      <c r="BG3" s="5">
        <v>21901900</v>
      </c>
      <c r="BH3" s="5">
        <v>3326360</v>
      </c>
      <c r="BI3" s="5">
        <v>388.91</v>
      </c>
      <c r="BJ3" s="5">
        <v>570660.1</v>
      </c>
      <c r="BK3" s="5">
        <v>1672.45</v>
      </c>
      <c r="BL3" s="5">
        <v>8410.49</v>
      </c>
      <c r="BM3" s="5">
        <v>10636320</v>
      </c>
      <c r="BN3" s="5">
        <v>7558161</v>
      </c>
      <c r="BO3" s="5">
        <v>460.02</v>
      </c>
      <c r="BP3" s="5">
        <v>216077.7</v>
      </c>
      <c r="BQ3" s="5">
        <v>6380.52</v>
      </c>
      <c r="BR3" s="5">
        <v>3396974</v>
      </c>
      <c r="BS3" s="5">
        <v>42145.3</v>
      </c>
      <c r="BT3" s="5">
        <v>1146181</v>
      </c>
      <c r="BU3" s="5">
        <v>9628850</v>
      </c>
      <c r="BV3" s="5">
        <v>2558.0300000000002</v>
      </c>
      <c r="BW3" s="5">
        <v>143384.70000000001</v>
      </c>
      <c r="BX3" s="5">
        <v>177177.5</v>
      </c>
      <c r="BY3" s="5">
        <v>60301.07</v>
      </c>
      <c r="BZ3" s="5">
        <v>3641.25</v>
      </c>
      <c r="CA3" s="5">
        <v>47127.86</v>
      </c>
      <c r="CB3" s="5">
        <v>284366.59999999998</v>
      </c>
      <c r="CC3" s="5">
        <v>1385950</v>
      </c>
      <c r="CD3" s="5">
        <v>67965.55</v>
      </c>
      <c r="CE3" s="5">
        <v>1850024</v>
      </c>
      <c r="CF3" s="5">
        <v>124703.6</v>
      </c>
      <c r="CG3" s="5">
        <v>286358.2</v>
      </c>
      <c r="CH3" s="5">
        <v>1998048</v>
      </c>
      <c r="CI3" s="5">
        <v>1879.42</v>
      </c>
      <c r="CJ3" s="5">
        <v>220</v>
      </c>
      <c r="CK3" s="7"/>
    </row>
    <row r="4" spans="1:89" ht="14.25" customHeight="1" x14ac:dyDescent="0.25">
      <c r="A4" s="4" t="s">
        <v>120</v>
      </c>
      <c r="B4" s="5" t="s">
        <v>117</v>
      </c>
      <c r="C4" s="5" t="s">
        <v>116</v>
      </c>
      <c r="D4" s="5">
        <v>44160</v>
      </c>
      <c r="E4" s="5">
        <v>0.67569444444444438</v>
      </c>
      <c r="F4" s="5">
        <v>3108</v>
      </c>
      <c r="G4" s="5" t="s">
        <v>10</v>
      </c>
      <c r="H4" s="5" t="s">
        <v>9</v>
      </c>
      <c r="I4" s="5">
        <v>1.724</v>
      </c>
      <c r="J4" s="5">
        <v>750.6</v>
      </c>
      <c r="K4" s="5">
        <v>766.4</v>
      </c>
      <c r="L4" s="5">
        <v>776.5</v>
      </c>
      <c r="M4" s="5">
        <v>15.35</v>
      </c>
      <c r="N4" s="5">
        <v>14.76</v>
      </c>
      <c r="O4" s="5">
        <v>0.1056</v>
      </c>
      <c r="P4" s="5">
        <v>196.2</v>
      </c>
      <c r="Q4" s="5">
        <v>196.1</v>
      </c>
      <c r="R4" s="5">
        <v>2976</v>
      </c>
      <c r="S4" s="5">
        <v>1892</v>
      </c>
      <c r="T4" s="5">
        <v>2880</v>
      </c>
      <c r="U4" s="5">
        <v>2429</v>
      </c>
      <c r="V4" s="5">
        <v>2956</v>
      </c>
      <c r="W4" s="5">
        <v>3.641</v>
      </c>
      <c r="X4" s="5">
        <v>3.6709999999999998</v>
      </c>
      <c r="Y4" s="5">
        <v>3.9089999999999998</v>
      </c>
      <c r="Z4" s="5">
        <v>11.19</v>
      </c>
      <c r="AA4" s="5">
        <v>32.56</v>
      </c>
      <c r="AB4" s="5">
        <v>11.49</v>
      </c>
      <c r="AC4" s="5">
        <v>50.77</v>
      </c>
      <c r="AD4" s="5">
        <v>1.6999999999999999E-3</v>
      </c>
      <c r="AE4" s="5">
        <v>2.9999999999999997E-4</v>
      </c>
      <c r="AF4" s="5" t="s">
        <v>8</v>
      </c>
      <c r="AG4" s="5">
        <v>0.44</v>
      </c>
      <c r="AH4" s="5">
        <v>1.45</v>
      </c>
      <c r="AI4" s="5">
        <v>0.49</v>
      </c>
      <c r="AJ4" s="5">
        <v>0.72</v>
      </c>
      <c r="AK4" s="5">
        <v>19.39</v>
      </c>
      <c r="AL4" s="5">
        <v>0.56999999999999995</v>
      </c>
      <c r="AM4" s="5" t="s">
        <v>115</v>
      </c>
      <c r="AN4" s="5">
        <v>2.27</v>
      </c>
      <c r="AO4" s="5">
        <v>4.95</v>
      </c>
      <c r="AP4" s="5">
        <v>3.1</v>
      </c>
      <c r="AQ4" s="5">
        <v>5.36</v>
      </c>
      <c r="AR4" s="5">
        <v>0.76</v>
      </c>
      <c r="AS4" s="5">
        <v>4.62</v>
      </c>
      <c r="AT4" s="5">
        <v>1.0900000000000001</v>
      </c>
      <c r="AU4" s="5">
        <v>2.54</v>
      </c>
      <c r="AV4" s="5">
        <v>1.25</v>
      </c>
      <c r="AW4" s="5">
        <v>0.69</v>
      </c>
      <c r="AX4" s="5">
        <v>1.21</v>
      </c>
      <c r="AY4" s="5">
        <v>0.81</v>
      </c>
      <c r="AZ4" s="5">
        <v>0.56999999999999995</v>
      </c>
      <c r="BA4" s="5">
        <v>0.97</v>
      </c>
      <c r="BB4" s="5">
        <v>79.87</v>
      </c>
      <c r="BC4" s="5" t="s">
        <v>115</v>
      </c>
      <c r="BD4" s="5" t="s">
        <v>7</v>
      </c>
      <c r="BE4" s="5">
        <v>88447.91</v>
      </c>
      <c r="BF4" s="5">
        <v>85130.72</v>
      </c>
      <c r="BG4" s="5">
        <v>22003780</v>
      </c>
      <c r="BH4" s="5">
        <v>3327054</v>
      </c>
      <c r="BI4" s="5">
        <v>402.24</v>
      </c>
      <c r="BJ4" s="5">
        <v>566616.1</v>
      </c>
      <c r="BK4" s="5">
        <v>1606.95</v>
      </c>
      <c r="BL4" s="5">
        <v>8428.2999999999993</v>
      </c>
      <c r="BM4" s="5">
        <v>10520810</v>
      </c>
      <c r="BN4" s="5">
        <v>7540133</v>
      </c>
      <c r="BO4" s="5">
        <v>403.35</v>
      </c>
      <c r="BP4" s="5">
        <v>216103.4</v>
      </c>
      <c r="BQ4" s="5">
        <v>6273.79</v>
      </c>
      <c r="BR4" s="5">
        <v>3396729</v>
      </c>
      <c r="BS4" s="5">
        <v>41930.29</v>
      </c>
      <c r="BT4" s="5">
        <v>1139620</v>
      </c>
      <c r="BU4" s="5">
        <v>9558353</v>
      </c>
      <c r="BV4" s="5">
        <v>2543.58</v>
      </c>
      <c r="BW4" s="5">
        <v>143213.1</v>
      </c>
      <c r="BX4" s="5">
        <v>177872</v>
      </c>
      <c r="BY4" s="5">
        <v>60688.43</v>
      </c>
      <c r="BZ4" s="5">
        <v>3684.59</v>
      </c>
      <c r="CA4" s="5">
        <v>47055.46</v>
      </c>
      <c r="CB4" s="5">
        <v>281547.7</v>
      </c>
      <c r="CC4" s="5">
        <v>1394912</v>
      </c>
      <c r="CD4" s="5">
        <v>69267.31</v>
      </c>
      <c r="CE4" s="5">
        <v>1848359</v>
      </c>
      <c r="CF4" s="5">
        <v>124439.9</v>
      </c>
      <c r="CG4" s="5">
        <v>287881.5</v>
      </c>
      <c r="CH4" s="5">
        <v>2003146</v>
      </c>
      <c r="CI4" s="5">
        <v>1856.45</v>
      </c>
      <c r="CJ4" s="5">
        <v>156.30000000000001</v>
      </c>
      <c r="CK4" s="7"/>
    </row>
    <row r="5" spans="1:89" ht="14.25" customHeight="1" x14ac:dyDescent="0.25">
      <c r="A5" s="4" t="s">
        <v>119</v>
      </c>
      <c r="B5" s="5" t="s">
        <v>117</v>
      </c>
      <c r="C5" s="5" t="s">
        <v>116</v>
      </c>
      <c r="D5" s="5">
        <v>44160</v>
      </c>
      <c r="E5" s="5">
        <v>0.74375000000000002</v>
      </c>
      <c r="F5" s="5">
        <v>3108</v>
      </c>
      <c r="G5" s="5" t="s">
        <v>10</v>
      </c>
      <c r="H5" s="5" t="s">
        <v>9</v>
      </c>
      <c r="I5" s="5">
        <v>1.722</v>
      </c>
      <c r="J5" s="5">
        <v>747.5</v>
      </c>
      <c r="K5" s="5">
        <v>768.4</v>
      </c>
      <c r="L5" s="5">
        <v>784.9</v>
      </c>
      <c r="M5" s="5">
        <v>15.27</v>
      </c>
      <c r="N5" s="5">
        <v>15.05</v>
      </c>
      <c r="O5" s="5">
        <v>0.2319</v>
      </c>
      <c r="P5" s="5">
        <v>197.9</v>
      </c>
      <c r="Q5" s="5">
        <v>201.4</v>
      </c>
      <c r="R5" s="5">
        <v>2929</v>
      </c>
      <c r="S5" s="5">
        <v>1888</v>
      </c>
      <c r="T5" s="5">
        <v>2890</v>
      </c>
      <c r="U5" s="5">
        <v>2506</v>
      </c>
      <c r="V5" s="5">
        <v>2959</v>
      </c>
      <c r="W5" s="5">
        <v>3.6190000000000002</v>
      </c>
      <c r="X5" s="5">
        <v>3.6749999999999998</v>
      </c>
      <c r="Y5" s="5">
        <v>3.883</v>
      </c>
      <c r="Z5" s="5">
        <v>11</v>
      </c>
      <c r="AA5" s="5">
        <v>31.88</v>
      </c>
      <c r="AB5" s="5">
        <v>11.04</v>
      </c>
      <c r="AC5" s="5">
        <v>50.34</v>
      </c>
      <c r="AD5" s="5">
        <v>-8.0000000000000004E-4</v>
      </c>
      <c r="AE5" s="5">
        <v>4.0000000000000002E-4</v>
      </c>
      <c r="AF5" s="5" t="s">
        <v>8</v>
      </c>
      <c r="AG5" s="5">
        <v>1.37</v>
      </c>
      <c r="AH5" s="5">
        <v>0.15</v>
      </c>
      <c r="AI5" s="5">
        <v>0.63</v>
      </c>
      <c r="AJ5" s="5">
        <v>0.49</v>
      </c>
      <c r="AK5" s="5">
        <v>1.69</v>
      </c>
      <c r="AL5" s="5">
        <v>0.19</v>
      </c>
      <c r="AM5" s="5" t="s">
        <v>115</v>
      </c>
      <c r="AN5" s="5">
        <v>2.5299999999999998</v>
      </c>
      <c r="AO5" s="5">
        <v>4.9800000000000004</v>
      </c>
      <c r="AP5" s="5">
        <v>2.02</v>
      </c>
      <c r="AQ5" s="5">
        <v>7.52</v>
      </c>
      <c r="AR5" s="5">
        <v>0.48</v>
      </c>
      <c r="AS5" s="5">
        <v>1.23</v>
      </c>
      <c r="AT5" s="5">
        <v>0.33</v>
      </c>
      <c r="AU5" s="5">
        <v>1.05</v>
      </c>
      <c r="AV5" s="5">
        <v>0.08</v>
      </c>
      <c r="AW5" s="5">
        <v>0.36</v>
      </c>
      <c r="AX5" s="5">
        <v>4.03</v>
      </c>
      <c r="AY5" s="5">
        <v>0.3</v>
      </c>
      <c r="AZ5" s="5">
        <v>0.44</v>
      </c>
      <c r="BA5" s="5">
        <v>0.09</v>
      </c>
      <c r="BB5" s="5">
        <v>64.89</v>
      </c>
      <c r="BC5" s="5" t="s">
        <v>115</v>
      </c>
      <c r="BD5" s="5" t="s">
        <v>7</v>
      </c>
      <c r="BE5" s="5">
        <v>86407.38</v>
      </c>
      <c r="BF5" s="5">
        <v>87037.52</v>
      </c>
      <c r="BG5" s="5">
        <v>21579930</v>
      </c>
      <c r="BH5" s="5">
        <v>3289922</v>
      </c>
      <c r="BI5" s="5">
        <v>411.13</v>
      </c>
      <c r="BJ5" s="5">
        <v>564999.5</v>
      </c>
      <c r="BK5" s="5">
        <v>1703.55</v>
      </c>
      <c r="BL5" s="5">
        <v>8719.57</v>
      </c>
      <c r="BM5" s="5">
        <v>10495890</v>
      </c>
      <c r="BN5" s="5">
        <v>7548293</v>
      </c>
      <c r="BO5" s="5">
        <v>413.36</v>
      </c>
      <c r="BP5" s="5">
        <v>212106.4</v>
      </c>
      <c r="BQ5" s="5">
        <v>6646.19</v>
      </c>
      <c r="BR5" s="5">
        <v>3325840</v>
      </c>
      <c r="BS5" s="5">
        <v>43048.28</v>
      </c>
      <c r="BT5" s="5">
        <v>1159030</v>
      </c>
      <c r="BU5" s="5">
        <v>9349612</v>
      </c>
      <c r="BV5" s="5">
        <v>2595.4499999999998</v>
      </c>
      <c r="BW5" s="5">
        <v>140239.6</v>
      </c>
      <c r="BX5" s="5">
        <v>172834.7</v>
      </c>
      <c r="BY5" s="5">
        <v>60456.17</v>
      </c>
      <c r="BZ5" s="5">
        <v>3722.01</v>
      </c>
      <c r="CA5" s="5">
        <v>47776.69</v>
      </c>
      <c r="CB5" s="5">
        <v>275210.2</v>
      </c>
      <c r="CC5" s="5">
        <v>1335088</v>
      </c>
      <c r="CD5" s="5">
        <v>64498.31</v>
      </c>
      <c r="CE5" s="5">
        <v>1789977</v>
      </c>
      <c r="CF5" s="5">
        <v>120453.1</v>
      </c>
      <c r="CG5" s="5">
        <v>276433.3</v>
      </c>
      <c r="CH5" s="5">
        <v>1910282</v>
      </c>
      <c r="CI5" s="5">
        <v>1691.25</v>
      </c>
      <c r="CJ5" s="5">
        <v>149.63</v>
      </c>
      <c r="CK5" s="7"/>
    </row>
    <row r="6" spans="1:89" ht="14.25" customHeight="1" x14ac:dyDescent="0.25">
      <c r="A6" s="4" t="s">
        <v>118</v>
      </c>
      <c r="B6" s="5" t="s">
        <v>117</v>
      </c>
      <c r="C6" s="5" t="s">
        <v>116</v>
      </c>
      <c r="D6" s="5">
        <v>44160</v>
      </c>
      <c r="E6" s="5">
        <v>0.84097222222222223</v>
      </c>
      <c r="F6" s="5">
        <v>3108</v>
      </c>
      <c r="G6" s="5" t="s">
        <v>10</v>
      </c>
      <c r="H6" s="5" t="s">
        <v>9</v>
      </c>
      <c r="I6" s="5">
        <v>1.7070000000000001</v>
      </c>
      <c r="J6" s="5">
        <v>735.6</v>
      </c>
      <c r="K6" s="5">
        <v>760.1</v>
      </c>
      <c r="L6" s="5">
        <v>775.6</v>
      </c>
      <c r="M6" s="5">
        <v>14.18</v>
      </c>
      <c r="N6" s="5">
        <v>14.8</v>
      </c>
      <c r="O6" s="5">
        <v>-3.3500000000000002E-2</v>
      </c>
      <c r="P6" s="5">
        <v>194.4</v>
      </c>
      <c r="Q6" s="5">
        <v>199.4</v>
      </c>
      <c r="R6" s="5">
        <v>2915</v>
      </c>
      <c r="S6" s="5">
        <v>2065</v>
      </c>
      <c r="T6" s="5">
        <v>2880</v>
      </c>
      <c r="U6" s="5">
        <v>2453</v>
      </c>
      <c r="V6" s="5">
        <v>2983</v>
      </c>
      <c r="W6" s="5">
        <v>3.7170000000000001</v>
      </c>
      <c r="X6" s="5">
        <v>3.6850000000000001</v>
      </c>
      <c r="Y6" s="5">
        <v>3.9460000000000002</v>
      </c>
      <c r="Z6" s="5">
        <v>11.14</v>
      </c>
      <c r="AA6" s="5">
        <v>32.4</v>
      </c>
      <c r="AB6" s="5">
        <v>11</v>
      </c>
      <c r="AC6" s="5">
        <v>51.19</v>
      </c>
      <c r="AD6" s="5">
        <v>-2.8E-3</v>
      </c>
      <c r="AE6" s="5">
        <v>1E-4</v>
      </c>
      <c r="AF6" s="5" t="s">
        <v>8</v>
      </c>
      <c r="AG6" s="5">
        <v>1.4</v>
      </c>
      <c r="AH6" s="5">
        <v>0.47</v>
      </c>
      <c r="AI6" s="5">
        <v>0.57999999999999996</v>
      </c>
      <c r="AJ6" s="5">
        <v>0.46</v>
      </c>
      <c r="AK6" s="5">
        <v>9.2899999999999991</v>
      </c>
      <c r="AL6" s="5">
        <v>0.93</v>
      </c>
      <c r="AM6" s="5" t="s">
        <v>115</v>
      </c>
      <c r="AN6" s="5">
        <v>2.4900000000000002</v>
      </c>
      <c r="AO6" s="5">
        <v>5.4</v>
      </c>
      <c r="AP6" s="5">
        <v>3.31</v>
      </c>
      <c r="AQ6" s="5">
        <v>8.66</v>
      </c>
      <c r="AR6" s="5">
        <v>0.85</v>
      </c>
      <c r="AS6" s="5">
        <v>1.23</v>
      </c>
      <c r="AT6" s="5">
        <v>0.42</v>
      </c>
      <c r="AU6" s="5">
        <v>1.89</v>
      </c>
      <c r="AV6" s="5">
        <v>0.75</v>
      </c>
      <c r="AW6" s="5">
        <v>1.39</v>
      </c>
      <c r="AX6" s="5">
        <v>2.5099999999999998</v>
      </c>
      <c r="AY6" s="5">
        <v>0.72</v>
      </c>
      <c r="AZ6" s="5">
        <v>0.61</v>
      </c>
      <c r="BA6" s="5">
        <v>0.48</v>
      </c>
      <c r="BB6" s="5">
        <v>31.83</v>
      </c>
      <c r="BC6" s="5" t="s">
        <v>115</v>
      </c>
      <c r="BD6" s="5" t="s">
        <v>7</v>
      </c>
      <c r="BE6" s="5">
        <v>75871.67</v>
      </c>
      <c r="BF6" s="5">
        <v>77280.070000000007</v>
      </c>
      <c r="BG6" s="5">
        <v>18911010</v>
      </c>
      <c r="BH6" s="5">
        <v>2880184</v>
      </c>
      <c r="BI6" s="5">
        <v>345.57</v>
      </c>
      <c r="BJ6" s="5">
        <v>492570.2</v>
      </c>
      <c r="BK6" s="5">
        <v>1417.92</v>
      </c>
      <c r="BL6" s="5">
        <v>7742.32</v>
      </c>
      <c r="BM6" s="5">
        <v>9228508</v>
      </c>
      <c r="BN6" s="5">
        <v>6790703</v>
      </c>
      <c r="BO6" s="5">
        <v>407.8</v>
      </c>
      <c r="BP6" s="5">
        <v>187276</v>
      </c>
      <c r="BQ6" s="5">
        <v>5870.26</v>
      </c>
      <c r="BR6" s="5">
        <v>2970252</v>
      </c>
      <c r="BS6" s="5">
        <v>38841.75</v>
      </c>
      <c r="BT6" s="5">
        <v>1046526</v>
      </c>
      <c r="BU6" s="5">
        <v>8283032</v>
      </c>
      <c r="BV6" s="5">
        <v>2405.04</v>
      </c>
      <c r="BW6" s="5">
        <v>124571.1</v>
      </c>
      <c r="BX6" s="5">
        <v>155564.6</v>
      </c>
      <c r="BY6" s="5">
        <v>55374.91</v>
      </c>
      <c r="BZ6" s="5">
        <v>3565.67</v>
      </c>
      <c r="CA6" s="5">
        <v>43674.79</v>
      </c>
      <c r="CB6" s="5">
        <v>246030.2</v>
      </c>
      <c r="CC6" s="5">
        <v>1212828</v>
      </c>
      <c r="CD6" s="5">
        <v>58594.58</v>
      </c>
      <c r="CE6" s="5">
        <v>1631850</v>
      </c>
      <c r="CF6" s="5">
        <v>109624.6</v>
      </c>
      <c r="CG6" s="5">
        <v>256292.2</v>
      </c>
      <c r="CH6" s="5">
        <v>1773382</v>
      </c>
      <c r="CI6" s="5">
        <v>1509.37</v>
      </c>
      <c r="CJ6" s="5">
        <v>131.47999999999999</v>
      </c>
      <c r="CK6" s="7"/>
    </row>
    <row r="7" spans="1:89" ht="15.75" x14ac:dyDescent="0.25">
      <c r="A7" s="4"/>
      <c r="B7" s="5"/>
      <c r="C7" s="5"/>
      <c r="D7" s="5"/>
      <c r="E7" s="5"/>
      <c r="F7" s="5"/>
      <c r="G7" s="5"/>
      <c r="H7" s="8" t="s">
        <v>6</v>
      </c>
      <c r="I7" s="8">
        <f>AVERAGE(I3:I6)</f>
        <v>1.714</v>
      </c>
      <c r="J7" s="8">
        <f>AVERAGE(J3:J6)</f>
        <v>747.3</v>
      </c>
      <c r="K7" s="8">
        <f>AVERAGE(K3:K6)</f>
        <v>763.05</v>
      </c>
      <c r="L7" s="8">
        <f>AVERAGE(L3:L6)</f>
        <v>776.9</v>
      </c>
      <c r="M7" s="8">
        <f>AVERAGE(M3:M6)</f>
        <v>14.882499999999999</v>
      </c>
      <c r="N7" s="8">
        <f>AVERAGE(N3:N6)</f>
        <v>14.84</v>
      </c>
      <c r="O7" s="8">
        <f>AVERAGE(O3:O6)</f>
        <v>0.13765000000000002</v>
      </c>
      <c r="P7" s="8">
        <f>AVERAGE(P3:P6)</f>
        <v>195.79999999999998</v>
      </c>
      <c r="Q7" s="8">
        <f>AVERAGE(Q3:Q6)</f>
        <v>198.47499999999999</v>
      </c>
      <c r="R7" s="8">
        <f>AVERAGE(R3:R6)</f>
        <v>2946</v>
      </c>
      <c r="S7" s="8">
        <f>AVERAGE(S3:S6)</f>
        <v>1998</v>
      </c>
      <c r="T7" s="8">
        <f>AVERAGE(T3:T6)</f>
        <v>2877</v>
      </c>
      <c r="U7" s="8">
        <f>AVERAGE(U3:U6)</f>
        <v>2461.25</v>
      </c>
      <c r="V7" s="8">
        <f>AVERAGE(V3:V6)</f>
        <v>2958</v>
      </c>
      <c r="W7" s="8">
        <f>AVERAGE(W3:W6)</f>
        <v>3.6552500000000001</v>
      </c>
      <c r="X7" s="8">
        <f>AVERAGE(X3:X6)</f>
        <v>3.6697500000000001</v>
      </c>
      <c r="Y7" s="8">
        <f>AVERAGE(Y3:Y6)</f>
        <v>3.9007499999999999</v>
      </c>
      <c r="Z7" s="8">
        <f>AVERAGE(Z3:Z6)</f>
        <v>11.0975</v>
      </c>
      <c r="AA7" s="8">
        <f>AVERAGE(AA3:AA6)</f>
        <v>32.217500000000001</v>
      </c>
      <c r="AB7" s="8">
        <f>AVERAGE(AB3:AB6)</f>
        <v>11.1975</v>
      </c>
      <c r="AC7" s="8">
        <f>AVERAGE(AC3:AC6)</f>
        <v>50.6875</v>
      </c>
      <c r="AD7" s="8">
        <f>AVERAGE(AD3:AD6)</f>
        <v>1.4999999999999996E-4</v>
      </c>
      <c r="AE7" s="8">
        <f>AVERAGE(AE3:AE6)</f>
        <v>8.25E-4</v>
      </c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7"/>
    </row>
    <row r="8" spans="1:89" ht="15.75" x14ac:dyDescent="0.25">
      <c r="A8" s="4"/>
      <c r="B8" s="5"/>
      <c r="C8" s="5"/>
      <c r="D8" s="5"/>
      <c r="E8" s="5"/>
      <c r="F8" s="5"/>
      <c r="G8" s="5"/>
      <c r="H8" s="8" t="s">
        <v>5</v>
      </c>
      <c r="I8" s="8">
        <f>_xlfn.STDEV.P(I3:I6)</f>
        <v>9.1378334412484854E-3</v>
      </c>
      <c r="J8" s="8">
        <f>_xlfn.STDEV.P(J3:J6)</f>
        <v>7.3324620694552456</v>
      </c>
      <c r="K8" s="8">
        <f>_xlfn.STDEV.P(K3:K6)</f>
        <v>4.5169126624277336</v>
      </c>
      <c r="L8" s="8">
        <f>_xlfn.STDEV.P(L3:L6)</f>
        <v>5.1366331385451138</v>
      </c>
      <c r="M8" s="8">
        <f>_xlfn.STDEV.P(M3:M6)</f>
        <v>0.47049840594841541</v>
      </c>
      <c r="N8" s="8">
        <f>_xlfn.STDEV.P(N3:N6)</f>
        <v>0.12267844146385326</v>
      </c>
      <c r="O8" s="8">
        <f>_xlfn.STDEV.P(O3:O6)</f>
        <v>0.11299633843625198</v>
      </c>
      <c r="P8" s="8">
        <f>_xlfn.STDEV.P(P3:P6)</f>
        <v>1.3910427743243576</v>
      </c>
      <c r="Q8" s="8">
        <f>_xlfn.STDEV.P(Q3:Q6)</f>
        <v>2.0753011829611667</v>
      </c>
      <c r="R8" s="8">
        <f>_xlfn.STDEV.P(R3:R6)</f>
        <v>24.869660230891775</v>
      </c>
      <c r="S8" s="8">
        <f>_xlfn.STDEV.P(S3:S6)</f>
        <v>111.83246398072431</v>
      </c>
      <c r="T8" s="8">
        <f>_xlfn.STDEV.P(T3:T6)</f>
        <v>11.704699910719626</v>
      </c>
      <c r="U8" s="8">
        <f>_xlfn.STDEV.P(U3:U6)</f>
        <v>27.967615200442101</v>
      </c>
      <c r="V8" s="8">
        <f>_xlfn.STDEV.P(V3:V6)</f>
        <v>17.363755354185336</v>
      </c>
      <c r="W8" s="8">
        <f>_xlfn.STDEV.P(W3:W6)</f>
        <v>3.693490896157723E-2</v>
      </c>
      <c r="X8" s="8">
        <f>_xlfn.STDEV.P(X3:X6)</f>
        <v>1.3553136168429741E-2</v>
      </c>
      <c r="Y8" s="8">
        <f>_xlfn.STDEV.P(Y3:Y6)</f>
        <v>3.0449753693585095E-2</v>
      </c>
      <c r="Z8" s="8">
        <f>_xlfn.STDEV.P(Z3:Z6)</f>
        <v>7.2929760729073964E-2</v>
      </c>
      <c r="AA8" s="8">
        <f>_xlfn.STDEV.P(AA3:AA6)</f>
        <v>0.27371289702898605</v>
      </c>
      <c r="AB8" s="8">
        <f>_xlfn.STDEV.P(AB3:AB6)</f>
        <v>0.19575175605853473</v>
      </c>
      <c r="AC8" s="8">
        <f>_xlfn.STDEV.P(AC3:AC6)</f>
        <v>0.33033127311836313</v>
      </c>
      <c r="AD8" s="8">
        <f>_xlfn.STDEV.P(AD3:AD6)</f>
        <v>2.093442141545832E-3</v>
      </c>
      <c r="AE8" s="8">
        <f>_xlfn.STDEV.P(AE3:AE6)</f>
        <v>9.7307502280142828E-4</v>
      </c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7"/>
    </row>
    <row r="9" spans="1:89" ht="15.75" x14ac:dyDescent="0.25">
      <c r="A9" s="4"/>
      <c r="B9" s="5"/>
      <c r="C9" s="5"/>
      <c r="D9" s="5"/>
      <c r="E9" s="5"/>
      <c r="F9" s="5"/>
      <c r="G9" s="5"/>
      <c r="H9" s="8" t="s">
        <v>4</v>
      </c>
      <c r="I9" s="9">
        <v>1.629854639583191</v>
      </c>
      <c r="J9" s="10">
        <v>732.30479104599794</v>
      </c>
      <c r="K9" s="10">
        <v>732.30479104599794</v>
      </c>
      <c r="L9" s="10">
        <v>732.30479104599794</v>
      </c>
      <c r="M9" s="10">
        <v>13.144939769513622</v>
      </c>
      <c r="N9" s="10">
        <v>13.144939769513622</v>
      </c>
      <c r="O9" s="10" t="s">
        <v>114</v>
      </c>
      <c r="P9" s="10">
        <v>189.86480267983572</v>
      </c>
      <c r="Q9" s="10">
        <v>189.86480267983572</v>
      </c>
      <c r="R9" s="10">
        <v>2891.2972901105072</v>
      </c>
      <c r="S9" s="10">
        <v>2891.2972901105072</v>
      </c>
      <c r="T9" s="10">
        <v>2891.2972901105072</v>
      </c>
      <c r="U9" s="10">
        <v>2891.2972901105072</v>
      </c>
      <c r="V9" s="10">
        <v>2891.2972901105072</v>
      </c>
      <c r="W9" s="10">
        <v>3.5436321187321096</v>
      </c>
      <c r="X9" s="10">
        <v>3.5436321187321096</v>
      </c>
      <c r="Y9" s="10">
        <v>3.6487523396093859</v>
      </c>
      <c r="Z9" s="10">
        <v>9.1798443353015884</v>
      </c>
      <c r="AA9" s="10">
        <v>30.848363883611935</v>
      </c>
      <c r="AB9" s="10">
        <v>11.327440623504636</v>
      </c>
      <c r="AC9" s="10">
        <v>50.909624727667854</v>
      </c>
      <c r="AD9" s="10" t="s">
        <v>114</v>
      </c>
      <c r="AE9" s="10" t="s">
        <v>114</v>
      </c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7"/>
    </row>
    <row r="10" spans="1:89" ht="15.75" x14ac:dyDescent="0.25">
      <c r="A10" s="4"/>
      <c r="B10" s="5"/>
      <c r="C10" s="5"/>
      <c r="D10" s="5"/>
      <c r="E10" s="5"/>
      <c r="F10" s="5"/>
      <c r="G10" s="5"/>
      <c r="H10" s="8" t="s">
        <v>3</v>
      </c>
      <c r="I10" s="8">
        <f>I7/I9</f>
        <v>1.0516275245492614</v>
      </c>
      <c r="J10" s="8">
        <f>J7/J9</f>
        <v>1.0204767320074246</v>
      </c>
      <c r="K10" s="8">
        <f>K7/K9</f>
        <v>1.0419841701569188</v>
      </c>
      <c r="L10" s="8">
        <f>L7/L9</f>
        <v>1.0608970602121881</v>
      </c>
      <c r="M10" s="8">
        <f>M7/M9</f>
        <v>1.1321847236239309</v>
      </c>
      <c r="N10" s="8">
        <f>N7/N9</f>
        <v>1.1289515403043264</v>
      </c>
      <c r="O10" s="8" t="e">
        <f>O7/O9</f>
        <v>#VALUE!</v>
      </c>
      <c r="P10" s="8">
        <f>P7/P9</f>
        <v>1.0312601242378381</v>
      </c>
      <c r="Q10" s="8">
        <f>Q7/Q9</f>
        <v>1.0453490968238248</v>
      </c>
      <c r="R10" s="8">
        <f>R7/R9</f>
        <v>1.0189197804309504</v>
      </c>
      <c r="S10" s="8">
        <f>S7/S9</f>
        <v>0.69103928082180544</v>
      </c>
      <c r="T10" s="8">
        <f>T7/T9</f>
        <v>0.99505506052268988</v>
      </c>
      <c r="U10" s="8">
        <f>U7/U9</f>
        <v>0.85126147643777217</v>
      </c>
      <c r="V10" s="8">
        <f>V7/V9</f>
        <v>1.0230701665019524</v>
      </c>
      <c r="W10" s="8">
        <f>W7/W9</f>
        <v>1.0314981571246811</v>
      </c>
      <c r="X10" s="8">
        <f>X7/X9</f>
        <v>1.0355900039965251</v>
      </c>
      <c r="Y10" s="8">
        <f>Y7/Y9</f>
        <v>1.0690640627085124</v>
      </c>
      <c r="Z10" s="8">
        <f>Z7/Z9</f>
        <v>1.2088984948605244</v>
      </c>
      <c r="AA10" s="8">
        <f>AA7/AA9</f>
        <v>1.0443827789880102</v>
      </c>
      <c r="AB10" s="8">
        <f>AB7/AB9</f>
        <v>0.98852868641526959</v>
      </c>
      <c r="AC10" s="8">
        <f>AC7/AC9</f>
        <v>0.9956368814569726</v>
      </c>
      <c r="AD10" s="8" t="e">
        <f>AD7/AD9</f>
        <v>#VALUE!</v>
      </c>
      <c r="AE10" s="8" t="e">
        <f>AE7/AE9</f>
        <v>#VALUE!</v>
      </c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7"/>
    </row>
    <row r="11" spans="1:89" ht="15.75" x14ac:dyDescent="0.25">
      <c r="A11" s="4"/>
      <c r="B11" s="5"/>
      <c r="C11" s="5"/>
      <c r="D11" s="5"/>
      <c r="E11" s="5"/>
      <c r="F11" s="5"/>
      <c r="G11" s="5"/>
      <c r="H11" s="8" t="s">
        <v>2</v>
      </c>
      <c r="I11" s="8" t="s">
        <v>1</v>
      </c>
      <c r="J11" s="8" t="s">
        <v>0</v>
      </c>
      <c r="K11" s="8" t="s">
        <v>0</v>
      </c>
      <c r="L11" s="8" t="s">
        <v>1</v>
      </c>
      <c r="M11" s="8" t="s">
        <v>112</v>
      </c>
      <c r="N11" s="8" t="s">
        <v>112</v>
      </c>
      <c r="O11" s="8" t="s">
        <v>111</v>
      </c>
      <c r="P11" s="8" t="s">
        <v>0</v>
      </c>
      <c r="Q11" s="8" t="s">
        <v>0</v>
      </c>
      <c r="R11" s="8" t="s">
        <v>0</v>
      </c>
      <c r="S11" s="8" t="s">
        <v>113</v>
      </c>
      <c r="T11" s="8" t="s">
        <v>0</v>
      </c>
      <c r="U11" s="8" t="s">
        <v>112</v>
      </c>
      <c r="V11" s="8" t="s">
        <v>0</v>
      </c>
      <c r="W11" s="8" t="s">
        <v>0</v>
      </c>
      <c r="X11" s="8" t="s">
        <v>0</v>
      </c>
      <c r="Y11" s="8" t="s">
        <v>1</v>
      </c>
      <c r="Z11" s="8" t="s">
        <v>112</v>
      </c>
      <c r="AA11" s="8" t="s">
        <v>0</v>
      </c>
      <c r="AB11" s="8" t="s">
        <v>0</v>
      </c>
      <c r="AC11" s="8" t="s">
        <v>0</v>
      </c>
      <c r="AD11" s="8" t="s">
        <v>111</v>
      </c>
      <c r="AE11" s="8" t="s">
        <v>111</v>
      </c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7"/>
    </row>
    <row r="12" spans="1:89" ht="16.5" thickBot="1" x14ac:dyDescent="0.3">
      <c r="A12" s="4"/>
      <c r="B12" s="5"/>
      <c r="C12" s="5"/>
      <c r="D12" s="5"/>
      <c r="E12" s="5"/>
      <c r="F12" s="5"/>
      <c r="G12" s="5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7"/>
    </row>
    <row r="13" spans="1:89" ht="16.5" thickBot="1" x14ac:dyDescent="0.3">
      <c r="A13" s="11"/>
      <c r="B13" s="12"/>
      <c r="C13" s="12"/>
      <c r="D13" s="12"/>
      <c r="E13" s="12"/>
      <c r="F13" s="12"/>
      <c r="G13" s="12"/>
      <c r="H13" s="16" t="s">
        <v>123</v>
      </c>
      <c r="I13" s="17">
        <f>AVERAGE(I10:N10,P10:AC10)</f>
        <v>1.0232837901090688</v>
      </c>
      <c r="J13" s="18"/>
      <c r="K13" s="17" t="s">
        <v>124</v>
      </c>
      <c r="L13" s="18"/>
      <c r="M13" s="18"/>
      <c r="N13" s="19">
        <f>_xlfn.STDEV.P(I10:N10,P10:AC10)</f>
        <v>0.10152101854952696</v>
      </c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3"/>
    </row>
    <row r="14" spans="1:89" ht="15.75" x14ac:dyDescent="0.25">
      <c r="A14" s="1" t="s">
        <v>110</v>
      </c>
      <c r="B14" s="2"/>
      <c r="C14" s="2"/>
      <c r="D14" s="2"/>
      <c r="E14" s="2"/>
      <c r="F14" s="2"/>
      <c r="G14" s="2"/>
      <c r="H14" s="5"/>
      <c r="I14" s="5"/>
      <c r="J14" s="5"/>
      <c r="K14" s="5"/>
      <c r="L14" s="5"/>
      <c r="M14" s="5"/>
      <c r="N14" s="5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3"/>
    </row>
    <row r="15" spans="1:89" ht="14.25" customHeight="1" x14ac:dyDescent="0.25">
      <c r="A15" s="4" t="s">
        <v>102</v>
      </c>
      <c r="B15" s="5" t="s">
        <v>101</v>
      </c>
      <c r="C15" s="5" t="s">
        <v>100</v>
      </c>
      <c r="D15" s="5" t="s">
        <v>99</v>
      </c>
      <c r="E15" s="5" t="s">
        <v>98</v>
      </c>
      <c r="F15" s="5" t="s">
        <v>97</v>
      </c>
      <c r="G15" s="5" t="s">
        <v>96</v>
      </c>
      <c r="H15" s="5" t="s">
        <v>95</v>
      </c>
      <c r="I15" s="5" t="s">
        <v>94</v>
      </c>
      <c r="J15" s="5" t="s">
        <v>93</v>
      </c>
      <c r="K15" s="5" t="s">
        <v>92</v>
      </c>
      <c r="L15" s="5" t="s">
        <v>91</v>
      </c>
      <c r="M15" s="5" t="s">
        <v>90</v>
      </c>
      <c r="N15" s="5" t="s">
        <v>89</v>
      </c>
      <c r="O15" s="5" t="s">
        <v>88</v>
      </c>
      <c r="P15" s="5" t="s">
        <v>87</v>
      </c>
      <c r="Q15" s="5" t="s">
        <v>86</v>
      </c>
      <c r="R15" s="5" t="s">
        <v>85</v>
      </c>
      <c r="S15" s="5" t="s">
        <v>84</v>
      </c>
      <c r="T15" s="5" t="s">
        <v>83</v>
      </c>
      <c r="U15" s="5" t="s">
        <v>82</v>
      </c>
      <c r="V15" s="5" t="s">
        <v>81</v>
      </c>
      <c r="W15" s="5" t="s">
        <v>80</v>
      </c>
      <c r="X15" s="5" t="s">
        <v>79</v>
      </c>
      <c r="Y15" s="5" t="s">
        <v>78</v>
      </c>
      <c r="Z15" s="5" t="s">
        <v>77</v>
      </c>
      <c r="AA15" s="5" t="s">
        <v>76</v>
      </c>
      <c r="AB15" s="5" t="s">
        <v>75</v>
      </c>
      <c r="AC15" s="5" t="s">
        <v>74</v>
      </c>
      <c r="AD15" s="5" t="s">
        <v>73</v>
      </c>
      <c r="AE15" s="5" t="s">
        <v>72</v>
      </c>
      <c r="AF15" s="5" t="s">
        <v>71</v>
      </c>
      <c r="AG15" s="5" t="s">
        <v>70</v>
      </c>
      <c r="AH15" s="5" t="s">
        <v>69</v>
      </c>
      <c r="AI15" s="5" t="s">
        <v>68</v>
      </c>
      <c r="AJ15" s="5" t="s">
        <v>67</v>
      </c>
      <c r="AK15" s="5" t="s">
        <v>66</v>
      </c>
      <c r="AL15" s="5" t="s">
        <v>65</v>
      </c>
      <c r="AM15" s="5" t="s">
        <v>64</v>
      </c>
      <c r="AN15" s="5" t="s">
        <v>63</v>
      </c>
      <c r="AO15" s="5" t="s">
        <v>62</v>
      </c>
      <c r="AP15" s="5" t="s">
        <v>61</v>
      </c>
      <c r="AQ15" s="5" t="s">
        <v>60</v>
      </c>
      <c r="AR15" s="5" t="s">
        <v>59</v>
      </c>
      <c r="AS15" s="5" t="s">
        <v>58</v>
      </c>
      <c r="AT15" s="5" t="s">
        <v>57</v>
      </c>
      <c r="AU15" s="5" t="s">
        <v>56</v>
      </c>
      <c r="AV15" s="5" t="s">
        <v>55</v>
      </c>
      <c r="AW15" s="5" t="s">
        <v>54</v>
      </c>
      <c r="AX15" s="5" t="s">
        <v>53</v>
      </c>
      <c r="AY15" s="5" t="s">
        <v>52</v>
      </c>
      <c r="AZ15" s="5" t="s">
        <v>51</v>
      </c>
      <c r="BA15" s="5" t="s">
        <v>50</v>
      </c>
      <c r="BB15" s="5" t="s">
        <v>49</v>
      </c>
      <c r="BC15" s="5" t="s">
        <v>48</v>
      </c>
      <c r="BD15" s="5" t="s">
        <v>47</v>
      </c>
      <c r="BE15" s="5" t="s">
        <v>46</v>
      </c>
      <c r="BF15" s="5" t="s">
        <v>45</v>
      </c>
      <c r="BG15" s="5" t="s">
        <v>44</v>
      </c>
      <c r="BH15" s="5" t="s">
        <v>43</v>
      </c>
      <c r="BI15" s="5" t="s">
        <v>42</v>
      </c>
      <c r="BJ15" s="5" t="s">
        <v>41</v>
      </c>
      <c r="BK15" s="5" t="s">
        <v>40</v>
      </c>
      <c r="BL15" s="5" t="s">
        <v>39</v>
      </c>
      <c r="BM15" s="5" t="s">
        <v>38</v>
      </c>
      <c r="BN15" s="5" t="s">
        <v>37</v>
      </c>
      <c r="BO15" s="5" t="s">
        <v>36</v>
      </c>
      <c r="BP15" s="5" t="s">
        <v>35</v>
      </c>
      <c r="BQ15" s="5" t="s">
        <v>34</v>
      </c>
      <c r="BR15" s="5" t="s">
        <v>33</v>
      </c>
      <c r="BS15" s="6" t="s">
        <v>32</v>
      </c>
      <c r="BT15" s="6" t="s">
        <v>31</v>
      </c>
      <c r="BU15" s="6" t="s">
        <v>30</v>
      </c>
      <c r="BV15" s="5" t="s">
        <v>29</v>
      </c>
      <c r="BW15" s="5" t="s">
        <v>28</v>
      </c>
      <c r="BX15" s="5" t="s">
        <v>27</v>
      </c>
      <c r="BY15" s="5" t="s">
        <v>26</v>
      </c>
      <c r="BZ15" s="6" t="s">
        <v>25</v>
      </c>
      <c r="CA15" s="6" t="s">
        <v>24</v>
      </c>
      <c r="CB15" s="6" t="s">
        <v>23</v>
      </c>
      <c r="CC15" s="5" t="s">
        <v>22</v>
      </c>
      <c r="CD15" s="5" t="s">
        <v>21</v>
      </c>
      <c r="CE15" s="6" t="s">
        <v>20</v>
      </c>
      <c r="CF15" s="6" t="s">
        <v>19</v>
      </c>
      <c r="CG15" s="5" t="s">
        <v>18</v>
      </c>
      <c r="CH15" s="6" t="s">
        <v>17</v>
      </c>
      <c r="CI15" s="5" t="s">
        <v>16</v>
      </c>
      <c r="CJ15" s="5" t="s">
        <v>15</v>
      </c>
      <c r="CK15" s="7"/>
    </row>
    <row r="16" spans="1:89" ht="14.25" customHeight="1" x14ac:dyDescent="0.25">
      <c r="A16" s="4" t="s">
        <v>109</v>
      </c>
      <c r="B16" s="5" t="s">
        <v>105</v>
      </c>
      <c r="C16" s="5" t="s">
        <v>104</v>
      </c>
      <c r="D16" s="14">
        <v>44160</v>
      </c>
      <c r="E16" s="15">
        <v>0.68680555555555556</v>
      </c>
      <c r="F16" s="5">
        <v>3110</v>
      </c>
      <c r="G16" s="5" t="s">
        <v>10</v>
      </c>
      <c r="H16" s="5" t="s">
        <v>9</v>
      </c>
      <c r="I16" s="5">
        <v>53.61</v>
      </c>
      <c r="J16" s="5">
        <v>653.4</v>
      </c>
      <c r="K16" s="5">
        <v>672.8</v>
      </c>
      <c r="L16" s="5">
        <v>687.3</v>
      </c>
      <c r="M16" s="5">
        <v>50.88</v>
      </c>
      <c r="N16" s="5">
        <v>55.3</v>
      </c>
      <c r="O16" s="5">
        <v>503.2</v>
      </c>
      <c r="P16" s="5">
        <v>330.6</v>
      </c>
      <c r="Q16" s="5">
        <v>334.3</v>
      </c>
      <c r="R16" s="5">
        <v>1355</v>
      </c>
      <c r="S16" s="5">
        <v>1394</v>
      </c>
      <c r="T16" s="5">
        <v>1322</v>
      </c>
      <c r="U16" s="5">
        <v>1342</v>
      </c>
      <c r="V16" s="5">
        <v>1398</v>
      </c>
      <c r="W16" s="5">
        <v>10.75</v>
      </c>
      <c r="X16" s="5">
        <v>10.97</v>
      </c>
      <c r="Y16" s="5">
        <v>11.33</v>
      </c>
      <c r="Z16" s="5">
        <v>59.38</v>
      </c>
      <c r="AA16" s="5">
        <v>54.31</v>
      </c>
      <c r="AB16" s="5">
        <v>10.73</v>
      </c>
      <c r="AC16" s="5">
        <v>10.55</v>
      </c>
      <c r="AD16" s="5">
        <v>10.72</v>
      </c>
      <c r="AE16" s="5">
        <v>10.64</v>
      </c>
      <c r="AF16" s="5" t="s">
        <v>8</v>
      </c>
      <c r="AG16" s="5">
        <v>1.26</v>
      </c>
      <c r="AH16" s="5">
        <v>1.32</v>
      </c>
      <c r="AI16" s="5">
        <v>0.83</v>
      </c>
      <c r="AJ16" s="5">
        <v>0.66</v>
      </c>
      <c r="AK16" s="5">
        <v>4.4800000000000004</v>
      </c>
      <c r="AL16" s="5">
        <v>0.74</v>
      </c>
      <c r="AM16" s="5">
        <v>8.59</v>
      </c>
      <c r="AN16" s="5">
        <v>2.4500000000000002</v>
      </c>
      <c r="AO16" s="5">
        <v>2.0099999999999998</v>
      </c>
      <c r="AP16" s="5">
        <v>2.88</v>
      </c>
      <c r="AQ16" s="5">
        <v>8.23</v>
      </c>
      <c r="AR16" s="5">
        <v>0.84</v>
      </c>
      <c r="AS16" s="5">
        <v>3.21</v>
      </c>
      <c r="AT16" s="5">
        <v>0.53</v>
      </c>
      <c r="AU16" s="5">
        <v>1.23</v>
      </c>
      <c r="AV16" s="5">
        <v>0.14000000000000001</v>
      </c>
      <c r="AW16" s="5">
        <v>0.05</v>
      </c>
      <c r="AX16" s="5">
        <v>2.1</v>
      </c>
      <c r="AY16" s="5">
        <v>0.56000000000000005</v>
      </c>
      <c r="AZ16" s="5">
        <v>0.67</v>
      </c>
      <c r="BA16" s="5">
        <v>0.39</v>
      </c>
      <c r="BB16" s="5">
        <v>1.2</v>
      </c>
      <c r="BC16" s="5">
        <v>1.2</v>
      </c>
      <c r="BD16" s="5" t="s">
        <v>7</v>
      </c>
      <c r="BE16" s="5">
        <v>2567895</v>
      </c>
      <c r="BF16" s="5">
        <v>72786.23</v>
      </c>
      <c r="BG16" s="5">
        <v>18206770</v>
      </c>
      <c r="BH16" s="5">
        <v>2776366</v>
      </c>
      <c r="BI16" s="5">
        <v>1267.8800000000001</v>
      </c>
      <c r="BJ16" s="5">
        <v>1959542</v>
      </c>
      <c r="BK16" s="5">
        <v>244504</v>
      </c>
      <c r="BL16" s="5">
        <v>13379.93</v>
      </c>
      <c r="BM16" s="5">
        <v>14998890</v>
      </c>
      <c r="BN16" s="5">
        <v>3365355</v>
      </c>
      <c r="BO16" s="5">
        <v>292.24</v>
      </c>
      <c r="BP16" s="5">
        <v>93696.51</v>
      </c>
      <c r="BQ16" s="5">
        <v>3410.51</v>
      </c>
      <c r="BR16" s="5">
        <v>1517571</v>
      </c>
      <c r="BS16" s="5">
        <v>41181.870000000003</v>
      </c>
      <c r="BT16" s="5">
        <v>1114536</v>
      </c>
      <c r="BU16" s="5">
        <v>9009680</v>
      </c>
      <c r="BV16" s="5">
        <v>7367.5</v>
      </c>
      <c r="BW16" s="5">
        <v>397252.1</v>
      </c>
      <c r="BX16" s="5">
        <v>479363</v>
      </c>
      <c r="BY16" s="5">
        <v>311133.2</v>
      </c>
      <c r="BZ16" s="5">
        <v>3589.75</v>
      </c>
      <c r="CA16" s="5">
        <v>46190.3</v>
      </c>
      <c r="CB16" s="5">
        <v>267302.7</v>
      </c>
      <c r="CC16" s="5">
        <v>2208545</v>
      </c>
      <c r="CD16" s="5">
        <v>62823.35</v>
      </c>
      <c r="CE16" s="5">
        <v>1794677</v>
      </c>
      <c r="CF16" s="5">
        <v>118131.1</v>
      </c>
      <c r="CG16" s="5">
        <v>58150.97</v>
      </c>
      <c r="CH16" s="5">
        <v>1949279</v>
      </c>
      <c r="CI16" s="5">
        <v>352964.8</v>
      </c>
      <c r="CJ16" s="5">
        <v>314599.3</v>
      </c>
      <c r="CK16" s="7"/>
    </row>
    <row r="17" spans="1:89" ht="14.25" customHeight="1" x14ac:dyDescent="0.25">
      <c r="A17" s="4" t="s">
        <v>108</v>
      </c>
      <c r="B17" s="5" t="s">
        <v>105</v>
      </c>
      <c r="C17" s="5" t="s">
        <v>104</v>
      </c>
      <c r="D17" s="14">
        <v>44160</v>
      </c>
      <c r="E17" s="15">
        <v>0.69097222222222221</v>
      </c>
      <c r="F17" s="5">
        <v>3110</v>
      </c>
      <c r="G17" s="5" t="s">
        <v>10</v>
      </c>
      <c r="H17" s="5" t="s">
        <v>9</v>
      </c>
      <c r="I17" s="5">
        <v>53.02</v>
      </c>
      <c r="J17" s="5">
        <v>659.8</v>
      </c>
      <c r="K17" s="5">
        <v>664.4</v>
      </c>
      <c r="L17" s="5">
        <v>678.7</v>
      </c>
      <c r="M17" s="5">
        <v>54.97</v>
      </c>
      <c r="N17" s="5">
        <v>54.54</v>
      </c>
      <c r="O17" s="5">
        <v>500.8</v>
      </c>
      <c r="P17" s="5">
        <v>337.3</v>
      </c>
      <c r="Q17" s="5">
        <v>330.4</v>
      </c>
      <c r="R17" s="5">
        <v>1349</v>
      </c>
      <c r="S17" s="5">
        <v>1281</v>
      </c>
      <c r="T17" s="5">
        <v>1335</v>
      </c>
      <c r="U17" s="5">
        <v>1327</v>
      </c>
      <c r="V17" s="5">
        <v>1390</v>
      </c>
      <c r="W17" s="5">
        <v>10.86</v>
      </c>
      <c r="X17" s="5">
        <v>10.97</v>
      </c>
      <c r="Y17" s="5">
        <v>11.3</v>
      </c>
      <c r="Z17" s="5">
        <v>58.77</v>
      </c>
      <c r="AA17" s="5">
        <v>54.22</v>
      </c>
      <c r="AB17" s="5">
        <v>10.69</v>
      </c>
      <c r="AC17" s="5">
        <v>10.49</v>
      </c>
      <c r="AD17" s="5">
        <v>10.69</v>
      </c>
      <c r="AE17" s="5">
        <v>10.58</v>
      </c>
      <c r="AF17" s="5" t="s">
        <v>8</v>
      </c>
      <c r="AG17" s="5">
        <v>1.39</v>
      </c>
      <c r="AH17" s="5">
        <v>2.2200000000000002</v>
      </c>
      <c r="AI17" s="5">
        <v>0.88</v>
      </c>
      <c r="AJ17" s="5">
        <v>0.61</v>
      </c>
      <c r="AK17" s="5">
        <v>5.61</v>
      </c>
      <c r="AL17" s="5">
        <v>1.27</v>
      </c>
      <c r="AM17" s="5">
        <v>8.06</v>
      </c>
      <c r="AN17" s="5">
        <v>2.36</v>
      </c>
      <c r="AO17" s="5">
        <v>2.17</v>
      </c>
      <c r="AP17" s="5">
        <v>3.63</v>
      </c>
      <c r="AQ17" s="5">
        <v>8.4499999999999993</v>
      </c>
      <c r="AR17" s="5">
        <v>0.77</v>
      </c>
      <c r="AS17" s="5">
        <v>2.66</v>
      </c>
      <c r="AT17" s="5">
        <v>0.04</v>
      </c>
      <c r="AU17" s="5">
        <v>0.16</v>
      </c>
      <c r="AV17" s="5">
        <v>0.28000000000000003</v>
      </c>
      <c r="AW17" s="5">
        <v>0.71</v>
      </c>
      <c r="AX17" s="5">
        <v>1.48</v>
      </c>
      <c r="AY17" s="5">
        <v>0.16</v>
      </c>
      <c r="AZ17" s="5">
        <v>1.02</v>
      </c>
      <c r="BA17" s="5">
        <v>1.51</v>
      </c>
      <c r="BB17" s="5">
        <v>0.64</v>
      </c>
      <c r="BC17" s="5">
        <v>0.98</v>
      </c>
      <c r="BD17" s="5" t="s">
        <v>7</v>
      </c>
      <c r="BE17" s="5">
        <v>2571131</v>
      </c>
      <c r="BF17" s="5">
        <v>73871.42</v>
      </c>
      <c r="BG17" s="5">
        <v>18200880</v>
      </c>
      <c r="BH17" s="5">
        <v>2775381</v>
      </c>
      <c r="BI17" s="5">
        <v>1375.67</v>
      </c>
      <c r="BJ17" s="5">
        <v>1956426</v>
      </c>
      <c r="BK17" s="5">
        <v>242073.9</v>
      </c>
      <c r="BL17" s="5">
        <v>13705.77</v>
      </c>
      <c r="BM17" s="5">
        <v>15039980</v>
      </c>
      <c r="BN17" s="5">
        <v>3339106</v>
      </c>
      <c r="BO17" s="5">
        <v>270.01</v>
      </c>
      <c r="BP17" s="5">
        <v>95803.13</v>
      </c>
      <c r="BQ17" s="5">
        <v>3388.29</v>
      </c>
      <c r="BR17" s="5">
        <v>1527369</v>
      </c>
      <c r="BS17" s="5">
        <v>41393.129999999997</v>
      </c>
      <c r="BT17" s="5">
        <v>1110992</v>
      </c>
      <c r="BU17" s="5">
        <v>9120958</v>
      </c>
      <c r="BV17" s="5">
        <v>7480.53</v>
      </c>
      <c r="BW17" s="5">
        <v>401867</v>
      </c>
      <c r="BX17" s="5">
        <v>484050.1</v>
      </c>
      <c r="BY17" s="5">
        <v>307246.59999999998</v>
      </c>
      <c r="BZ17" s="5">
        <v>3735.72</v>
      </c>
      <c r="CA17" s="5">
        <v>45952.98</v>
      </c>
      <c r="CB17" s="5">
        <v>270238.8</v>
      </c>
      <c r="CC17" s="5">
        <v>2228844</v>
      </c>
      <c r="CD17" s="5">
        <v>63626.65</v>
      </c>
      <c r="CE17" s="5">
        <v>1823349</v>
      </c>
      <c r="CF17" s="5">
        <v>120393.8</v>
      </c>
      <c r="CG17" s="5">
        <v>58741.17</v>
      </c>
      <c r="CH17" s="5">
        <v>1986823</v>
      </c>
      <c r="CI17" s="5">
        <v>358946.9</v>
      </c>
      <c r="CJ17" s="5">
        <v>318986.8</v>
      </c>
      <c r="CK17" s="7"/>
    </row>
    <row r="18" spans="1:89" ht="14.25" customHeight="1" x14ac:dyDescent="0.25">
      <c r="A18" s="4" t="s">
        <v>107</v>
      </c>
      <c r="B18" s="5" t="s">
        <v>105</v>
      </c>
      <c r="C18" s="5" t="s">
        <v>104</v>
      </c>
      <c r="D18" s="14">
        <v>44160</v>
      </c>
      <c r="E18" s="15">
        <v>0.79236111111111107</v>
      </c>
      <c r="F18" s="5">
        <v>3110</v>
      </c>
      <c r="G18" s="5" t="s">
        <v>10</v>
      </c>
      <c r="H18" s="5" t="s">
        <v>9</v>
      </c>
      <c r="I18" s="5">
        <v>54.47</v>
      </c>
      <c r="J18" s="5">
        <v>650.9</v>
      </c>
      <c r="K18" s="5">
        <v>669.4</v>
      </c>
      <c r="L18" s="5">
        <v>686.4</v>
      </c>
      <c r="M18" s="5">
        <v>54.82</v>
      </c>
      <c r="N18" s="5">
        <v>55.4</v>
      </c>
      <c r="O18" s="5">
        <v>500.7</v>
      </c>
      <c r="P18" s="5">
        <v>335.4</v>
      </c>
      <c r="Q18" s="5">
        <v>333.3</v>
      </c>
      <c r="R18" s="5">
        <v>1354</v>
      </c>
      <c r="S18" s="5">
        <v>1456</v>
      </c>
      <c r="T18" s="5">
        <v>1334</v>
      </c>
      <c r="U18" s="5">
        <v>1383</v>
      </c>
      <c r="V18" s="5">
        <v>1386</v>
      </c>
      <c r="W18" s="5">
        <v>10.59</v>
      </c>
      <c r="X18" s="5">
        <v>11</v>
      </c>
      <c r="Y18" s="5">
        <v>11.4</v>
      </c>
      <c r="Z18" s="5">
        <v>59.08</v>
      </c>
      <c r="AA18" s="5">
        <v>54.18</v>
      </c>
      <c r="AB18" s="5">
        <v>10.050000000000001</v>
      </c>
      <c r="AC18" s="5">
        <v>10.47</v>
      </c>
      <c r="AD18" s="5">
        <v>10.6</v>
      </c>
      <c r="AE18" s="5">
        <v>10.57</v>
      </c>
      <c r="AF18" s="5" t="s">
        <v>8</v>
      </c>
      <c r="AG18" s="5">
        <v>0.97</v>
      </c>
      <c r="AH18" s="5">
        <v>1.45</v>
      </c>
      <c r="AI18" s="5">
        <v>0.38</v>
      </c>
      <c r="AJ18" s="5">
        <v>0.84</v>
      </c>
      <c r="AK18" s="5">
        <v>3.59</v>
      </c>
      <c r="AL18" s="5">
        <v>0.76</v>
      </c>
      <c r="AM18" s="5">
        <v>10.039999999999999</v>
      </c>
      <c r="AN18" s="5">
        <v>2.2000000000000002</v>
      </c>
      <c r="AO18" s="5">
        <v>1.89</v>
      </c>
      <c r="AP18" s="5">
        <v>4.0199999999999996</v>
      </c>
      <c r="AQ18" s="5">
        <v>16.190000000000001</v>
      </c>
      <c r="AR18" s="5">
        <v>0.27</v>
      </c>
      <c r="AS18" s="5">
        <v>2.35</v>
      </c>
      <c r="AT18" s="5">
        <v>0.55000000000000004</v>
      </c>
      <c r="AU18" s="5">
        <v>2.2599999999999998</v>
      </c>
      <c r="AV18" s="5">
        <v>0.45</v>
      </c>
      <c r="AW18" s="5">
        <v>0.67</v>
      </c>
      <c r="AX18" s="5">
        <v>1.82</v>
      </c>
      <c r="AY18" s="5">
        <v>0.75</v>
      </c>
      <c r="AZ18" s="5">
        <v>0.79</v>
      </c>
      <c r="BA18" s="5">
        <v>1.21</v>
      </c>
      <c r="BB18" s="5">
        <v>0.91</v>
      </c>
      <c r="BC18" s="5">
        <v>0.97</v>
      </c>
      <c r="BD18" s="5" t="s">
        <v>7</v>
      </c>
      <c r="BE18" s="5">
        <v>2418692</v>
      </c>
      <c r="BF18" s="5">
        <v>70026.16</v>
      </c>
      <c r="BG18" s="5">
        <v>16794570</v>
      </c>
      <c r="BH18" s="5">
        <v>2570058</v>
      </c>
      <c r="BI18" s="5">
        <v>1317.88</v>
      </c>
      <c r="BJ18" s="5">
        <v>1819576</v>
      </c>
      <c r="BK18" s="5">
        <v>229834.5</v>
      </c>
      <c r="BL18" s="5">
        <v>13100.81</v>
      </c>
      <c r="BM18" s="5">
        <v>13869530</v>
      </c>
      <c r="BN18" s="5">
        <v>3174835</v>
      </c>
      <c r="BO18" s="5">
        <v>294.45999999999998</v>
      </c>
      <c r="BP18" s="5">
        <v>87631.38</v>
      </c>
      <c r="BQ18" s="5">
        <v>3393.85</v>
      </c>
      <c r="BR18" s="5">
        <v>1394334</v>
      </c>
      <c r="BS18" s="5">
        <v>39775.760000000002</v>
      </c>
      <c r="BT18" s="5">
        <v>1051578</v>
      </c>
      <c r="BU18" s="5">
        <v>8351832</v>
      </c>
      <c r="BV18" s="5">
        <v>7002.5</v>
      </c>
      <c r="BW18" s="5">
        <v>369110.7</v>
      </c>
      <c r="BX18" s="5">
        <v>447062.8</v>
      </c>
      <c r="BY18" s="5">
        <v>292213</v>
      </c>
      <c r="BZ18" s="5">
        <v>3577.9</v>
      </c>
      <c r="CA18" s="5">
        <v>43837.25</v>
      </c>
      <c r="CB18" s="5">
        <v>250362.9</v>
      </c>
      <c r="CC18" s="5">
        <v>2063674</v>
      </c>
      <c r="CD18" s="5">
        <v>55532.34</v>
      </c>
      <c r="CE18" s="5">
        <v>1692092</v>
      </c>
      <c r="CF18" s="5">
        <v>111378.6</v>
      </c>
      <c r="CG18" s="5">
        <v>54395.519999999997</v>
      </c>
      <c r="CH18" s="5">
        <v>1848549</v>
      </c>
      <c r="CI18" s="5">
        <v>330924.3</v>
      </c>
      <c r="CJ18" s="5">
        <v>296427.3</v>
      </c>
      <c r="CK18" s="7"/>
    </row>
    <row r="19" spans="1:89" ht="14.25" customHeight="1" x14ac:dyDescent="0.25">
      <c r="A19" s="4" t="s">
        <v>106</v>
      </c>
      <c r="B19" s="5" t="s">
        <v>105</v>
      </c>
      <c r="C19" s="5" t="s">
        <v>104</v>
      </c>
      <c r="D19" s="14">
        <v>44160</v>
      </c>
      <c r="E19" s="15">
        <v>0.89027777777777783</v>
      </c>
      <c r="F19" s="5">
        <v>3110</v>
      </c>
      <c r="G19" s="5" t="s">
        <v>10</v>
      </c>
      <c r="H19" s="5" t="s">
        <v>9</v>
      </c>
      <c r="I19" s="5">
        <v>54.51</v>
      </c>
      <c r="J19" s="5">
        <v>645.6</v>
      </c>
      <c r="K19" s="5">
        <v>674.7</v>
      </c>
      <c r="L19" s="5">
        <v>692</v>
      </c>
      <c r="M19" s="5">
        <v>52.82</v>
      </c>
      <c r="N19" s="5">
        <v>55.55</v>
      </c>
      <c r="O19" s="5">
        <v>501</v>
      </c>
      <c r="P19" s="5">
        <v>339.7</v>
      </c>
      <c r="Q19" s="5">
        <v>334.3</v>
      </c>
      <c r="R19" s="5">
        <v>1363</v>
      </c>
      <c r="S19" s="5">
        <v>1328</v>
      </c>
      <c r="T19" s="5">
        <v>1337</v>
      </c>
      <c r="U19" s="5">
        <v>1343</v>
      </c>
      <c r="V19" s="5">
        <v>1404</v>
      </c>
      <c r="W19" s="5">
        <v>11.11</v>
      </c>
      <c r="X19" s="5">
        <v>11.19</v>
      </c>
      <c r="Y19" s="5">
        <v>11.59</v>
      </c>
      <c r="Z19" s="5">
        <v>59.41</v>
      </c>
      <c r="AA19" s="5">
        <v>55.27</v>
      </c>
      <c r="AB19" s="5">
        <v>10.220000000000001</v>
      </c>
      <c r="AC19" s="5">
        <v>10.73</v>
      </c>
      <c r="AD19" s="5">
        <v>10.78</v>
      </c>
      <c r="AE19" s="5">
        <v>10.7</v>
      </c>
      <c r="AF19" s="5" t="s">
        <v>8</v>
      </c>
      <c r="AG19" s="5">
        <v>0.63</v>
      </c>
      <c r="AH19" s="5">
        <v>1.02</v>
      </c>
      <c r="AI19" s="5">
        <v>0.92</v>
      </c>
      <c r="AJ19" s="5">
        <v>0.67</v>
      </c>
      <c r="AK19" s="5">
        <v>2.0699999999999998</v>
      </c>
      <c r="AL19" s="5">
        <v>0.64</v>
      </c>
      <c r="AM19" s="5">
        <v>7.78</v>
      </c>
      <c r="AN19" s="5">
        <v>1.81</v>
      </c>
      <c r="AO19" s="5">
        <v>3.16</v>
      </c>
      <c r="AP19" s="5">
        <v>2.83</v>
      </c>
      <c r="AQ19" s="5">
        <v>7.18</v>
      </c>
      <c r="AR19" s="5">
        <v>0.64</v>
      </c>
      <c r="AS19" s="5">
        <v>0.64</v>
      </c>
      <c r="AT19" s="5">
        <v>0.15</v>
      </c>
      <c r="AU19" s="5">
        <v>0.78</v>
      </c>
      <c r="AV19" s="5">
        <v>0.6</v>
      </c>
      <c r="AW19" s="5">
        <v>1.07</v>
      </c>
      <c r="AX19" s="5">
        <v>1.47</v>
      </c>
      <c r="AY19" s="5">
        <v>0.46</v>
      </c>
      <c r="AZ19" s="5">
        <v>0.78</v>
      </c>
      <c r="BA19" s="5">
        <v>0.97</v>
      </c>
      <c r="BB19" s="5">
        <v>0.65</v>
      </c>
      <c r="BC19" s="5">
        <v>0.67</v>
      </c>
      <c r="BD19" s="5" t="s">
        <v>7</v>
      </c>
      <c r="BE19" s="5">
        <v>2186888</v>
      </c>
      <c r="BF19" s="5">
        <v>63713</v>
      </c>
      <c r="BG19" s="5">
        <v>15290850</v>
      </c>
      <c r="BH19" s="5">
        <v>2340678</v>
      </c>
      <c r="BI19" s="5">
        <v>1165.6500000000001</v>
      </c>
      <c r="BJ19" s="5">
        <v>1648334</v>
      </c>
      <c r="BK19" s="5">
        <v>225136.2</v>
      </c>
      <c r="BL19" s="5">
        <v>12162.15</v>
      </c>
      <c r="BM19" s="5">
        <v>12559940</v>
      </c>
      <c r="BN19" s="5">
        <v>3134338</v>
      </c>
      <c r="BO19" s="5">
        <v>246.68</v>
      </c>
      <c r="BP19" s="5">
        <v>79329.72</v>
      </c>
      <c r="BQ19" s="5">
        <v>3022.65</v>
      </c>
      <c r="BR19" s="5">
        <v>1276350</v>
      </c>
      <c r="BS19" s="5">
        <v>36486.410000000003</v>
      </c>
      <c r="BT19" s="5">
        <v>1033190</v>
      </c>
      <c r="BU19" s="5">
        <v>7545205</v>
      </c>
      <c r="BV19" s="5">
        <v>6744.6</v>
      </c>
      <c r="BW19" s="5">
        <v>339108.5</v>
      </c>
      <c r="BX19" s="5">
        <v>410728.8</v>
      </c>
      <c r="BY19" s="5">
        <v>288847.2</v>
      </c>
      <c r="BZ19" s="5">
        <v>3374.14</v>
      </c>
      <c r="CA19" s="5">
        <v>43849.279999999999</v>
      </c>
      <c r="CB19" s="5">
        <v>228512.6</v>
      </c>
      <c r="CC19" s="5">
        <v>1921365</v>
      </c>
      <c r="CD19" s="5">
        <v>51864.75</v>
      </c>
      <c r="CE19" s="5">
        <v>1554053</v>
      </c>
      <c r="CF19" s="5">
        <v>103433.9</v>
      </c>
      <c r="CG19" s="5">
        <v>51212.14</v>
      </c>
      <c r="CH19" s="5">
        <v>1719882</v>
      </c>
      <c r="CI19" s="5">
        <v>313060.90000000002</v>
      </c>
      <c r="CJ19" s="5">
        <v>279167.3</v>
      </c>
      <c r="CK19" s="7"/>
    </row>
    <row r="20" spans="1:89" ht="15.75" x14ac:dyDescent="0.25">
      <c r="A20" s="4"/>
      <c r="B20" s="5"/>
      <c r="C20" s="5"/>
      <c r="D20" s="5"/>
      <c r="E20" s="5"/>
      <c r="F20" s="5"/>
      <c r="G20" s="5"/>
      <c r="H20" s="8" t="s">
        <v>6</v>
      </c>
      <c r="I20" s="8">
        <f>AVERAGE(I16:I19)</f>
        <v>53.902499999999996</v>
      </c>
      <c r="J20" s="8">
        <f>AVERAGE(J16:J19)</f>
        <v>652.42499999999995</v>
      </c>
      <c r="K20" s="8">
        <f>AVERAGE(K16:K19)</f>
        <v>670.32500000000005</v>
      </c>
      <c r="L20" s="8">
        <f>AVERAGE(L16:L19)</f>
        <v>686.1</v>
      </c>
      <c r="M20" s="8">
        <f>AVERAGE(M16:M19)</f>
        <v>53.372499999999995</v>
      </c>
      <c r="N20" s="8">
        <f>AVERAGE(N16:N19)</f>
        <v>55.197500000000005</v>
      </c>
      <c r="O20" s="8">
        <f>AVERAGE(O16:O19)</f>
        <v>501.42500000000001</v>
      </c>
      <c r="P20" s="8">
        <f>AVERAGE(P16:P19)</f>
        <v>335.75</v>
      </c>
      <c r="Q20" s="8">
        <f>AVERAGE(Q16:Q19)</f>
        <v>333.07499999999999</v>
      </c>
      <c r="R20" s="8">
        <f>AVERAGE(R16:R19)</f>
        <v>1355.25</v>
      </c>
      <c r="S20" s="8">
        <f>AVERAGE(S16:S19)</f>
        <v>1364.75</v>
      </c>
      <c r="T20" s="8">
        <f>AVERAGE(T16:T19)</f>
        <v>1332</v>
      </c>
      <c r="U20" s="8">
        <f>AVERAGE(U16:U19)</f>
        <v>1348.75</v>
      </c>
      <c r="V20" s="8">
        <f>AVERAGE(V16:V19)</f>
        <v>1394.5</v>
      </c>
      <c r="W20" s="8">
        <f>AVERAGE(W16:W19)</f>
        <v>10.827500000000001</v>
      </c>
      <c r="X20" s="8">
        <f>AVERAGE(X16:X19)</f>
        <v>11.032499999999999</v>
      </c>
      <c r="Y20" s="8">
        <f>AVERAGE(Y16:Y19)</f>
        <v>11.405000000000001</v>
      </c>
      <c r="Z20" s="8">
        <f>AVERAGE(Z16:Z19)</f>
        <v>59.160000000000004</v>
      </c>
      <c r="AA20" s="8">
        <f>AVERAGE(AA16:AA19)</f>
        <v>54.495000000000005</v>
      </c>
      <c r="AB20" s="8">
        <f>AVERAGE(AB16:AB19)</f>
        <v>10.422500000000001</v>
      </c>
      <c r="AC20" s="8">
        <f>AVERAGE(AC16:AC19)</f>
        <v>10.559999999999999</v>
      </c>
      <c r="AD20" s="8">
        <f>AVERAGE(AD16:AD19)</f>
        <v>10.6975</v>
      </c>
      <c r="AE20" s="8">
        <f>AVERAGE(AE16:AE19)</f>
        <v>10.622499999999999</v>
      </c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7"/>
    </row>
    <row r="21" spans="1:89" ht="15.75" x14ac:dyDescent="0.25">
      <c r="A21" s="4"/>
      <c r="B21" s="5"/>
      <c r="C21" s="5"/>
      <c r="D21" s="5"/>
      <c r="E21" s="5"/>
      <c r="F21" s="5"/>
      <c r="G21" s="5"/>
      <c r="H21" s="8" t="s">
        <v>5</v>
      </c>
      <c r="I21" s="8">
        <f>_xlfn.STDEV.P(I16:I19)</f>
        <v>0.62359341721990436</v>
      </c>
      <c r="J21" s="8">
        <f>_xlfn.STDEV.P(J16:J19)</f>
        <v>5.1050832510351638</v>
      </c>
      <c r="K21" s="8">
        <f>_xlfn.STDEV.P(K16:K19)</f>
        <v>3.9124001584705161</v>
      </c>
      <c r="L21" s="8">
        <f>_xlfn.STDEV.P(L16:L19)</f>
        <v>4.7723159995959819</v>
      </c>
      <c r="M21" s="8">
        <f>_xlfn.STDEV.P(M16:M19)</f>
        <v>1.6707090560597306</v>
      </c>
      <c r="N21" s="8">
        <f>_xlfn.STDEV.P(N16:N19)</f>
        <v>0.38989581941846913</v>
      </c>
      <c r="O21" s="8">
        <f>_xlfn.STDEV.P(O16:O19)</f>
        <v>1.0304731922762429</v>
      </c>
      <c r="P21" s="8">
        <f>_xlfn.STDEV.P(P16:P19)</f>
        <v>3.3410327744576125</v>
      </c>
      <c r="Q21" s="8">
        <f>_xlfn.STDEV.P(Q16:Q19)</f>
        <v>1.5974589196596094</v>
      </c>
      <c r="R21" s="8">
        <f>_xlfn.STDEV.P(R16:R19)</f>
        <v>5.018714974971183</v>
      </c>
      <c r="S21" s="8">
        <f>_xlfn.STDEV.P(S16:S19)</f>
        <v>66.232073046221345</v>
      </c>
      <c r="T21" s="8">
        <f>_xlfn.STDEV.P(T16:T19)</f>
        <v>5.873670062235365</v>
      </c>
      <c r="U21" s="8">
        <f>_xlfn.STDEV.P(U16:U19)</f>
        <v>20.765054779605084</v>
      </c>
      <c r="V21" s="8">
        <f>_xlfn.STDEV.P(V16:V19)</f>
        <v>6.9821200218844703</v>
      </c>
      <c r="W21" s="8">
        <f>_xlfn.STDEV.P(W16:W19)</f>
        <v>0.18925842121290118</v>
      </c>
      <c r="X21" s="8">
        <f>_xlfn.STDEV.P(X16:X19)</f>
        <v>9.1753746517512419E-2</v>
      </c>
      <c r="Y21" s="8">
        <f>_xlfn.STDEV.P(Y16:Y19)</f>
        <v>0.11280514172678453</v>
      </c>
      <c r="Z21" s="8">
        <f>_xlfn.STDEV.P(Z16:Z19)</f>
        <v>0.25951878544721829</v>
      </c>
      <c r="AA21" s="8">
        <f>_xlfn.STDEV.P(AA16:AA19)</f>
        <v>0.44991665894918936</v>
      </c>
      <c r="AB21" s="8">
        <f>_xlfn.STDEV.P(AB16:AB19)</f>
        <v>0.29405569200408244</v>
      </c>
      <c r="AC21" s="8">
        <f>_xlfn.STDEV.P(AC16:AC19)</f>
        <v>0.10246950765959598</v>
      </c>
      <c r="AD21" s="8">
        <f>_xlfn.STDEV.P(AD16:AD19)</f>
        <v>6.4951905283832906E-2</v>
      </c>
      <c r="AE21" s="8">
        <f>_xlfn.STDEV.P(AE16:AE19)</f>
        <v>5.2141634036535225E-2</v>
      </c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7"/>
    </row>
    <row r="22" spans="1:89" ht="15.75" x14ac:dyDescent="0.25">
      <c r="A22" s="4"/>
      <c r="B22" s="5"/>
      <c r="C22" s="5"/>
      <c r="D22" s="5"/>
      <c r="E22" s="5"/>
      <c r="F22" s="5"/>
      <c r="G22" s="5"/>
      <c r="H22" s="8" t="s">
        <v>4</v>
      </c>
      <c r="I22" s="9">
        <v>53.16818285253126</v>
      </c>
      <c r="J22" s="9">
        <v>661.84230171904323</v>
      </c>
      <c r="K22" s="9">
        <v>661.84230171904323</v>
      </c>
      <c r="L22" s="9">
        <v>661.84230171904323</v>
      </c>
      <c r="M22" s="9">
        <v>53.184138093959447</v>
      </c>
      <c r="N22" s="9">
        <v>53.184138093959447</v>
      </c>
      <c r="O22" s="9">
        <v>530.32006845681178</v>
      </c>
      <c r="P22" s="9">
        <v>330.85497986354898</v>
      </c>
      <c r="Q22" s="9">
        <v>330.85497986354898</v>
      </c>
      <c r="R22" s="9">
        <v>1323.4199194541959</v>
      </c>
      <c r="S22" s="9">
        <v>1323.4199194541959</v>
      </c>
      <c r="T22" s="9">
        <v>1323.4199194541959</v>
      </c>
      <c r="U22" s="9">
        <v>1323.4199194541959</v>
      </c>
      <c r="V22" s="9">
        <v>1323.4199194541959</v>
      </c>
      <c r="W22" s="9">
        <v>10.636827618791889</v>
      </c>
      <c r="X22" s="9">
        <v>10.636827618791889</v>
      </c>
      <c r="Y22" s="9">
        <v>10.636827618791889</v>
      </c>
      <c r="Z22" s="9">
        <v>53.237322232053401</v>
      </c>
      <c r="AA22" s="9">
        <v>53.146909197293674</v>
      </c>
      <c r="AB22" s="9">
        <v>10.590502697139527</v>
      </c>
      <c r="AC22" s="9">
        <v>10.636827618791889</v>
      </c>
      <c r="AD22" s="9">
        <v>10.636827618791889</v>
      </c>
      <c r="AE22" s="9">
        <v>10.636827618791889</v>
      </c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7"/>
    </row>
    <row r="23" spans="1:89" ht="15.75" x14ac:dyDescent="0.25">
      <c r="A23" s="4"/>
      <c r="B23" s="5"/>
      <c r="C23" s="5"/>
      <c r="D23" s="5"/>
      <c r="E23" s="5"/>
      <c r="F23" s="5"/>
      <c r="G23" s="5"/>
      <c r="H23" s="8" t="s">
        <v>3</v>
      </c>
      <c r="I23" s="8">
        <f>I20/I22</f>
        <v>1.0138112139266722</v>
      </c>
      <c r="J23" s="8">
        <f>J20/J22</f>
        <v>0.98577107916102802</v>
      </c>
      <c r="K23" s="8">
        <f>K20/K22</f>
        <v>1.0128167967791182</v>
      </c>
      <c r="L23" s="8">
        <f>L20/L22</f>
        <v>1.0366517797637758</v>
      </c>
      <c r="M23" s="8">
        <f>M20/M22</f>
        <v>1.003541693309155</v>
      </c>
      <c r="N23" s="8">
        <f>N20/N22</f>
        <v>1.0378564357381066</v>
      </c>
      <c r="O23" s="8">
        <f>O20/O22</f>
        <v>0.94551390721287609</v>
      </c>
      <c r="P23" s="8">
        <f>P20/P22</f>
        <v>1.0147950625934958</v>
      </c>
      <c r="Q23" s="8">
        <f>Q20/Q22</f>
        <v>1.0067099492876503</v>
      </c>
      <c r="R23" s="8">
        <f>R20/R22</f>
        <v>1.0240513839015899</v>
      </c>
      <c r="S23" s="8">
        <f>S20/S22</f>
        <v>1.0312297555282752</v>
      </c>
      <c r="T23" s="8">
        <f>T20/T22</f>
        <v>1.0064832638678605</v>
      </c>
      <c r="U23" s="8">
        <f>U20/U22</f>
        <v>1.0191398664728053</v>
      </c>
      <c r="V23" s="8">
        <f>V20/V22</f>
        <v>1.0537093929907893</v>
      </c>
      <c r="W23" s="8">
        <f>W20/W22</f>
        <v>1.0179256812314279</v>
      </c>
      <c r="X23" s="8">
        <f>X20/X22</f>
        <v>1.037198344787414</v>
      </c>
      <c r="Y23" s="8">
        <f>Y20/Y22</f>
        <v>1.0722181846635359</v>
      </c>
      <c r="Z23" s="8">
        <f>Z20/Z22</f>
        <v>1.1112504821735878</v>
      </c>
      <c r="AA23" s="8">
        <f>AA20/AA22</f>
        <v>1.025365365983973</v>
      </c>
      <c r="AB23" s="8">
        <f>AB20/AB22</f>
        <v>0.98413647567599383</v>
      </c>
      <c r="AC23" s="8">
        <f>AC20/AC22</f>
        <v>0.99277720561568938</v>
      </c>
      <c r="AD23" s="8">
        <f>AD20/AD22</f>
        <v>1.0057039921471438</v>
      </c>
      <c r="AE23" s="8">
        <f>AE20/AE22</f>
        <v>0.99865301767544135</v>
      </c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7"/>
    </row>
    <row r="24" spans="1:89" ht="15.75" x14ac:dyDescent="0.25">
      <c r="A24" s="4"/>
      <c r="B24" s="5"/>
      <c r="C24" s="5"/>
      <c r="D24" s="5"/>
      <c r="E24" s="5"/>
      <c r="F24" s="5"/>
      <c r="G24" s="5"/>
      <c r="H24" s="8" t="s">
        <v>2</v>
      </c>
      <c r="I24" s="8" t="s">
        <v>0</v>
      </c>
      <c r="J24" s="8" t="s">
        <v>0</v>
      </c>
      <c r="K24" s="8" t="s">
        <v>0</v>
      </c>
      <c r="L24" s="8" t="s">
        <v>0</v>
      </c>
      <c r="M24" s="8" t="s">
        <v>0</v>
      </c>
      <c r="N24" s="8" t="s">
        <v>0</v>
      </c>
      <c r="O24" s="8" t="s">
        <v>1</v>
      </c>
      <c r="P24" s="8" t="s">
        <v>0</v>
      </c>
      <c r="Q24" s="8" t="s">
        <v>0</v>
      </c>
      <c r="R24" s="8" t="s">
        <v>0</v>
      </c>
      <c r="S24" s="8" t="s">
        <v>0</v>
      </c>
      <c r="T24" s="8" t="s">
        <v>0</v>
      </c>
      <c r="U24" s="8" t="s">
        <v>0</v>
      </c>
      <c r="V24" s="8" t="s">
        <v>1</v>
      </c>
      <c r="W24" s="8" t="s">
        <v>0</v>
      </c>
      <c r="X24" s="8" t="s">
        <v>0</v>
      </c>
      <c r="Y24" s="8" t="s">
        <v>1</v>
      </c>
      <c r="Z24" s="8" t="s">
        <v>1</v>
      </c>
      <c r="AA24" s="8" t="s">
        <v>0</v>
      </c>
      <c r="AB24" s="8" t="s">
        <v>0</v>
      </c>
      <c r="AC24" s="8" t="s">
        <v>0</v>
      </c>
      <c r="AD24" s="8" t="s">
        <v>0</v>
      </c>
      <c r="AE24" s="8" t="s">
        <v>0</v>
      </c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7"/>
    </row>
    <row r="25" spans="1:89" ht="16.5" thickBot="1" x14ac:dyDescent="0.3">
      <c r="A25" s="4"/>
      <c r="B25" s="5"/>
      <c r="C25" s="5"/>
      <c r="D25" s="5"/>
      <c r="E25" s="5"/>
      <c r="F25" s="5"/>
      <c r="G25" s="5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7"/>
    </row>
    <row r="26" spans="1:89" ht="16.5" thickBot="1" x14ac:dyDescent="0.3">
      <c r="A26" s="4"/>
      <c r="B26" s="5"/>
      <c r="C26" s="5"/>
      <c r="D26" s="5"/>
      <c r="E26" s="5"/>
      <c r="F26" s="5"/>
      <c r="G26" s="5"/>
      <c r="H26" s="16" t="s">
        <v>123</v>
      </c>
      <c r="I26" s="20">
        <f>AVERAGE(I23:AE23)</f>
        <v>1.0190134926298871</v>
      </c>
      <c r="J26" s="20"/>
      <c r="K26" s="17" t="s">
        <v>124</v>
      </c>
      <c r="L26" s="20"/>
      <c r="M26" s="20"/>
      <c r="N26" s="21">
        <f>_xlfn.STDEV.P(I23:AE23)</f>
        <v>3.1889708542387263E-2</v>
      </c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7"/>
    </row>
    <row r="27" spans="1:89" ht="15.75" x14ac:dyDescent="0.25">
      <c r="A27" s="1" t="s">
        <v>103</v>
      </c>
      <c r="B27" s="2"/>
      <c r="C27" s="2"/>
      <c r="D27" s="2"/>
      <c r="E27" s="2"/>
      <c r="F27" s="2"/>
      <c r="G27" s="2"/>
      <c r="H27" s="5"/>
      <c r="I27" s="5"/>
      <c r="J27" s="5"/>
      <c r="K27" s="5"/>
      <c r="L27" s="5"/>
      <c r="M27" s="5"/>
      <c r="N27" s="5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3"/>
    </row>
    <row r="28" spans="1:89" ht="14.25" customHeight="1" x14ac:dyDescent="0.25">
      <c r="A28" s="4" t="s">
        <v>102</v>
      </c>
      <c r="B28" s="5" t="s">
        <v>101</v>
      </c>
      <c r="C28" s="5" t="s">
        <v>100</v>
      </c>
      <c r="D28" s="5" t="s">
        <v>99</v>
      </c>
      <c r="E28" s="5" t="s">
        <v>98</v>
      </c>
      <c r="F28" s="5" t="s">
        <v>97</v>
      </c>
      <c r="G28" s="5" t="s">
        <v>96</v>
      </c>
      <c r="H28" s="5" t="s">
        <v>95</v>
      </c>
      <c r="I28" s="5" t="s">
        <v>94</v>
      </c>
      <c r="J28" s="5" t="s">
        <v>93</v>
      </c>
      <c r="K28" s="5" t="s">
        <v>92</v>
      </c>
      <c r="L28" s="5" t="s">
        <v>91</v>
      </c>
      <c r="M28" s="5" t="s">
        <v>90</v>
      </c>
      <c r="N28" s="5" t="s">
        <v>89</v>
      </c>
      <c r="O28" s="5" t="s">
        <v>88</v>
      </c>
      <c r="P28" s="5" t="s">
        <v>87</v>
      </c>
      <c r="Q28" s="5" t="s">
        <v>86</v>
      </c>
      <c r="R28" s="5" t="s">
        <v>85</v>
      </c>
      <c r="S28" s="5" t="s">
        <v>84</v>
      </c>
      <c r="T28" s="5" t="s">
        <v>83</v>
      </c>
      <c r="U28" s="5" t="s">
        <v>82</v>
      </c>
      <c r="V28" s="5" t="s">
        <v>81</v>
      </c>
      <c r="W28" s="5" t="s">
        <v>80</v>
      </c>
      <c r="X28" s="5" t="s">
        <v>79</v>
      </c>
      <c r="Y28" s="5" t="s">
        <v>78</v>
      </c>
      <c r="Z28" s="5" t="s">
        <v>77</v>
      </c>
      <c r="AA28" s="5" t="s">
        <v>76</v>
      </c>
      <c r="AB28" s="5" t="s">
        <v>75</v>
      </c>
      <c r="AC28" s="5" t="s">
        <v>74</v>
      </c>
      <c r="AD28" s="5" t="s">
        <v>73</v>
      </c>
      <c r="AE28" s="5" t="s">
        <v>72</v>
      </c>
      <c r="AF28" s="5" t="s">
        <v>71</v>
      </c>
      <c r="AG28" s="5" t="s">
        <v>70</v>
      </c>
      <c r="AH28" s="5" t="s">
        <v>69</v>
      </c>
      <c r="AI28" s="5" t="s">
        <v>68</v>
      </c>
      <c r="AJ28" s="5" t="s">
        <v>67</v>
      </c>
      <c r="AK28" s="5" t="s">
        <v>66</v>
      </c>
      <c r="AL28" s="5" t="s">
        <v>65</v>
      </c>
      <c r="AM28" s="5" t="s">
        <v>64</v>
      </c>
      <c r="AN28" s="5" t="s">
        <v>63</v>
      </c>
      <c r="AO28" s="5" t="s">
        <v>62</v>
      </c>
      <c r="AP28" s="5" t="s">
        <v>61</v>
      </c>
      <c r="AQ28" s="5" t="s">
        <v>60</v>
      </c>
      <c r="AR28" s="5" t="s">
        <v>59</v>
      </c>
      <c r="AS28" s="5" t="s">
        <v>58</v>
      </c>
      <c r="AT28" s="5" t="s">
        <v>57</v>
      </c>
      <c r="AU28" s="5" t="s">
        <v>56</v>
      </c>
      <c r="AV28" s="5" t="s">
        <v>55</v>
      </c>
      <c r="AW28" s="5" t="s">
        <v>54</v>
      </c>
      <c r="AX28" s="5" t="s">
        <v>53</v>
      </c>
      <c r="AY28" s="5" t="s">
        <v>52</v>
      </c>
      <c r="AZ28" s="5" t="s">
        <v>51</v>
      </c>
      <c r="BA28" s="5" t="s">
        <v>50</v>
      </c>
      <c r="BB28" s="5" t="s">
        <v>49</v>
      </c>
      <c r="BC28" s="5" t="s">
        <v>48</v>
      </c>
      <c r="BD28" s="5" t="s">
        <v>47</v>
      </c>
      <c r="BE28" s="5" t="s">
        <v>46</v>
      </c>
      <c r="BF28" s="5" t="s">
        <v>45</v>
      </c>
      <c r="BG28" s="5" t="s">
        <v>44</v>
      </c>
      <c r="BH28" s="5" t="s">
        <v>43</v>
      </c>
      <c r="BI28" s="5" t="s">
        <v>42</v>
      </c>
      <c r="BJ28" s="5" t="s">
        <v>41</v>
      </c>
      <c r="BK28" s="5" t="s">
        <v>40</v>
      </c>
      <c r="BL28" s="5" t="s">
        <v>39</v>
      </c>
      <c r="BM28" s="5" t="s">
        <v>38</v>
      </c>
      <c r="BN28" s="5" t="s">
        <v>37</v>
      </c>
      <c r="BO28" s="5" t="s">
        <v>36</v>
      </c>
      <c r="BP28" s="5" t="s">
        <v>35</v>
      </c>
      <c r="BQ28" s="5" t="s">
        <v>34</v>
      </c>
      <c r="BR28" s="5" t="s">
        <v>33</v>
      </c>
      <c r="BS28" s="6" t="s">
        <v>32</v>
      </c>
      <c r="BT28" s="6" t="s">
        <v>31</v>
      </c>
      <c r="BU28" s="6" t="s">
        <v>30</v>
      </c>
      <c r="BV28" s="5" t="s">
        <v>29</v>
      </c>
      <c r="BW28" s="5" t="s">
        <v>28</v>
      </c>
      <c r="BX28" s="5" t="s">
        <v>27</v>
      </c>
      <c r="BY28" s="5" t="s">
        <v>26</v>
      </c>
      <c r="BZ28" s="6" t="s">
        <v>25</v>
      </c>
      <c r="CA28" s="6" t="s">
        <v>24</v>
      </c>
      <c r="CB28" s="6" t="s">
        <v>23</v>
      </c>
      <c r="CC28" s="5" t="s">
        <v>22</v>
      </c>
      <c r="CD28" s="5" t="s">
        <v>21</v>
      </c>
      <c r="CE28" s="6" t="s">
        <v>20</v>
      </c>
      <c r="CF28" s="6" t="s">
        <v>19</v>
      </c>
      <c r="CG28" s="5" t="s">
        <v>18</v>
      </c>
      <c r="CH28" s="6" t="s">
        <v>17</v>
      </c>
      <c r="CI28" s="5" t="s">
        <v>16</v>
      </c>
      <c r="CJ28" s="5" t="s">
        <v>15</v>
      </c>
      <c r="CK28" s="7"/>
    </row>
    <row r="29" spans="1:89" ht="14.25" customHeight="1" x14ac:dyDescent="0.25">
      <c r="A29" s="4" t="s">
        <v>14</v>
      </c>
      <c r="B29" s="5" t="s">
        <v>12</v>
      </c>
      <c r="C29" s="5" t="s">
        <v>11</v>
      </c>
      <c r="D29" s="14">
        <v>44160</v>
      </c>
      <c r="E29" s="15">
        <v>0.6791666666666667</v>
      </c>
      <c r="F29" s="5">
        <v>3109</v>
      </c>
      <c r="G29" s="5" t="s">
        <v>10</v>
      </c>
      <c r="H29" s="5" t="s">
        <v>9</v>
      </c>
      <c r="I29" s="5">
        <v>50.15</v>
      </c>
      <c r="J29" s="5">
        <v>614.79999999999995</v>
      </c>
      <c r="K29" s="5">
        <v>623.70000000000005</v>
      </c>
      <c r="L29" s="5">
        <v>637.5</v>
      </c>
      <c r="M29" s="5">
        <v>49.04</v>
      </c>
      <c r="N29" s="5">
        <v>51.48</v>
      </c>
      <c r="O29" s="5">
        <v>475.5</v>
      </c>
      <c r="P29" s="5">
        <v>311.7</v>
      </c>
      <c r="Q29" s="5">
        <v>308.7</v>
      </c>
      <c r="R29" s="5">
        <v>1274</v>
      </c>
      <c r="S29" s="5">
        <v>1475</v>
      </c>
      <c r="T29" s="5">
        <v>1234</v>
      </c>
      <c r="U29" s="5">
        <v>1253</v>
      </c>
      <c r="V29" s="5">
        <v>1292</v>
      </c>
      <c r="W29" s="5">
        <v>10</v>
      </c>
      <c r="X29" s="5">
        <v>10.130000000000001</v>
      </c>
      <c r="Y29" s="5">
        <v>10.49</v>
      </c>
      <c r="Z29" s="5">
        <v>54.47</v>
      </c>
      <c r="AA29" s="5">
        <v>50.35</v>
      </c>
      <c r="AB29" s="5">
        <v>9.9659999999999993</v>
      </c>
      <c r="AC29" s="5">
        <v>9.7810000000000006</v>
      </c>
      <c r="AD29" s="5">
        <v>9.9290000000000003</v>
      </c>
      <c r="AE29" s="5">
        <v>9.8659999999999997</v>
      </c>
      <c r="AF29" s="5" t="s">
        <v>8</v>
      </c>
      <c r="AG29" s="5">
        <v>0.8</v>
      </c>
      <c r="AH29" s="5">
        <v>0.82</v>
      </c>
      <c r="AI29" s="5">
        <v>0.43</v>
      </c>
      <c r="AJ29" s="5">
        <v>0.68</v>
      </c>
      <c r="AK29" s="5">
        <v>3.04</v>
      </c>
      <c r="AL29" s="5">
        <v>0.73</v>
      </c>
      <c r="AM29" s="5">
        <v>7.35</v>
      </c>
      <c r="AN29" s="5">
        <v>1.27</v>
      </c>
      <c r="AO29" s="5">
        <v>2.72</v>
      </c>
      <c r="AP29" s="5">
        <v>2.73</v>
      </c>
      <c r="AQ29" s="5">
        <v>24.09</v>
      </c>
      <c r="AR29" s="5">
        <v>0.86</v>
      </c>
      <c r="AS29" s="5">
        <v>1.58</v>
      </c>
      <c r="AT29" s="5">
        <v>0.24</v>
      </c>
      <c r="AU29" s="5">
        <v>1.76</v>
      </c>
      <c r="AV29" s="5">
        <v>0.32</v>
      </c>
      <c r="AW29" s="5">
        <v>0.56999999999999995</v>
      </c>
      <c r="AX29" s="5">
        <v>2.3199999999999998</v>
      </c>
      <c r="AY29" s="5">
        <v>0.81</v>
      </c>
      <c r="AZ29" s="5">
        <v>0.35</v>
      </c>
      <c r="BA29" s="5">
        <v>7.0000000000000007E-2</v>
      </c>
      <c r="BB29" s="5">
        <v>1.08</v>
      </c>
      <c r="BC29" s="5">
        <v>0.5</v>
      </c>
      <c r="BD29" s="5" t="s">
        <v>7</v>
      </c>
      <c r="BE29" s="5">
        <v>2462713</v>
      </c>
      <c r="BF29" s="5">
        <v>68708.649999999994</v>
      </c>
      <c r="BG29" s="5">
        <v>17302850</v>
      </c>
      <c r="BH29" s="5">
        <v>2639819</v>
      </c>
      <c r="BI29" s="5">
        <v>1226.77</v>
      </c>
      <c r="BJ29" s="5">
        <v>1870844</v>
      </c>
      <c r="BK29" s="5">
        <v>230840.8</v>
      </c>
      <c r="BL29" s="5">
        <v>12701.5</v>
      </c>
      <c r="BM29" s="5">
        <v>14409450</v>
      </c>
      <c r="BN29" s="5">
        <v>3164378</v>
      </c>
      <c r="BO29" s="5">
        <v>310.02</v>
      </c>
      <c r="BP29" s="5">
        <v>89670.13</v>
      </c>
      <c r="BQ29" s="5">
        <v>3193.8</v>
      </c>
      <c r="BR29" s="5">
        <v>1437962</v>
      </c>
      <c r="BS29" s="5">
        <v>41310.449999999997</v>
      </c>
      <c r="BT29" s="5">
        <v>1116109</v>
      </c>
      <c r="BU29" s="5">
        <v>9236067</v>
      </c>
      <c r="BV29" s="5">
        <v>6873.18</v>
      </c>
      <c r="BW29" s="5">
        <v>376033.3</v>
      </c>
      <c r="BX29" s="5">
        <v>455298.9</v>
      </c>
      <c r="BY29" s="5">
        <v>285966.2</v>
      </c>
      <c r="BZ29" s="5">
        <v>3697.56</v>
      </c>
      <c r="CA29" s="5">
        <v>46083.63</v>
      </c>
      <c r="CB29" s="5">
        <v>272588.5</v>
      </c>
      <c r="CC29" s="5">
        <v>2088011</v>
      </c>
      <c r="CD29" s="5">
        <v>59329.03</v>
      </c>
      <c r="CE29" s="5">
        <v>1822985</v>
      </c>
      <c r="CF29" s="5">
        <v>120763.8</v>
      </c>
      <c r="CG29" s="5">
        <v>54748.13</v>
      </c>
      <c r="CH29" s="5">
        <v>1971136</v>
      </c>
      <c r="CI29" s="5">
        <v>330718</v>
      </c>
      <c r="CJ29" s="5">
        <v>295091.59999999998</v>
      </c>
      <c r="CK29" s="7"/>
    </row>
    <row r="30" spans="1:89" ht="14.25" customHeight="1" x14ac:dyDescent="0.25">
      <c r="A30" s="4" t="s">
        <v>13</v>
      </c>
      <c r="B30" s="5" t="s">
        <v>12</v>
      </c>
      <c r="C30" s="5" t="s">
        <v>11</v>
      </c>
      <c r="D30" s="14">
        <v>44160</v>
      </c>
      <c r="E30" s="15">
        <v>0.68333333333333324</v>
      </c>
      <c r="F30" s="5">
        <v>3109</v>
      </c>
      <c r="G30" s="5" t="s">
        <v>10</v>
      </c>
      <c r="H30" s="5" t="s">
        <v>9</v>
      </c>
      <c r="I30" s="5">
        <v>49.72</v>
      </c>
      <c r="J30" s="5">
        <v>631.4</v>
      </c>
      <c r="K30" s="5">
        <v>624.29999999999995</v>
      </c>
      <c r="L30" s="5">
        <v>642.29999999999995</v>
      </c>
      <c r="M30" s="5">
        <v>51.56</v>
      </c>
      <c r="N30" s="5">
        <v>51.76</v>
      </c>
      <c r="O30" s="5">
        <v>461.8</v>
      </c>
      <c r="P30" s="5">
        <v>322.5</v>
      </c>
      <c r="Q30" s="5">
        <v>309.60000000000002</v>
      </c>
      <c r="R30" s="5">
        <v>1248</v>
      </c>
      <c r="S30" s="5">
        <v>1271</v>
      </c>
      <c r="T30" s="5">
        <v>1237</v>
      </c>
      <c r="U30" s="5">
        <v>1320</v>
      </c>
      <c r="V30" s="5">
        <v>1293</v>
      </c>
      <c r="W30" s="5">
        <v>10.199999999999999</v>
      </c>
      <c r="X30" s="5">
        <v>10.199999999999999</v>
      </c>
      <c r="Y30" s="5">
        <v>10.63</v>
      </c>
      <c r="Z30" s="5">
        <v>53.86</v>
      </c>
      <c r="AA30" s="5">
        <v>50.77</v>
      </c>
      <c r="AB30" s="5">
        <v>9.8919999999999995</v>
      </c>
      <c r="AC30" s="5">
        <v>9.7319999999999993</v>
      </c>
      <c r="AD30" s="5">
        <v>10</v>
      </c>
      <c r="AE30" s="5">
        <v>9.9390000000000001</v>
      </c>
      <c r="AF30" s="5" t="s">
        <v>8</v>
      </c>
      <c r="AG30" s="5">
        <v>1.1499999999999999</v>
      </c>
      <c r="AH30" s="5">
        <v>7.26</v>
      </c>
      <c r="AI30" s="5">
        <v>0.59</v>
      </c>
      <c r="AJ30" s="5">
        <v>0.32</v>
      </c>
      <c r="AK30" s="5">
        <v>2.38</v>
      </c>
      <c r="AL30" s="5">
        <v>1.05</v>
      </c>
      <c r="AM30" s="5">
        <v>6.65</v>
      </c>
      <c r="AN30" s="5">
        <v>5.01</v>
      </c>
      <c r="AO30" s="5">
        <v>2.61</v>
      </c>
      <c r="AP30" s="5">
        <v>3.33</v>
      </c>
      <c r="AQ30" s="5">
        <v>13.08</v>
      </c>
      <c r="AR30" s="5">
        <v>0.81</v>
      </c>
      <c r="AS30" s="5">
        <v>9.26</v>
      </c>
      <c r="AT30" s="5">
        <v>0.57999999999999996</v>
      </c>
      <c r="AU30" s="5">
        <v>5.89</v>
      </c>
      <c r="AV30" s="5">
        <v>0.56999999999999995</v>
      </c>
      <c r="AW30" s="5">
        <v>0.61</v>
      </c>
      <c r="AX30" s="5">
        <v>1.9</v>
      </c>
      <c r="AY30" s="5">
        <v>0.78</v>
      </c>
      <c r="AZ30" s="5">
        <v>0.76</v>
      </c>
      <c r="BA30" s="5">
        <v>0.71</v>
      </c>
      <c r="BB30" s="5">
        <v>0.94</v>
      </c>
      <c r="BC30" s="5">
        <v>0.6</v>
      </c>
      <c r="BD30" s="5" t="s">
        <v>7</v>
      </c>
      <c r="BE30" s="5">
        <v>2419206</v>
      </c>
      <c r="BF30" s="5">
        <v>68181.97</v>
      </c>
      <c r="BG30" s="5">
        <v>17162200</v>
      </c>
      <c r="BH30" s="5">
        <v>2635500</v>
      </c>
      <c r="BI30" s="5">
        <v>1247.8699999999999</v>
      </c>
      <c r="BJ30" s="5">
        <v>1864005</v>
      </c>
      <c r="BK30" s="5">
        <v>223680.1</v>
      </c>
      <c r="BL30" s="5">
        <v>12685.9</v>
      </c>
      <c r="BM30" s="5">
        <v>14311010</v>
      </c>
      <c r="BN30" s="5">
        <v>3098042</v>
      </c>
      <c r="BO30" s="5">
        <v>257.79000000000002</v>
      </c>
      <c r="BP30" s="5">
        <v>89030.44</v>
      </c>
      <c r="BQ30" s="5">
        <v>3250.48</v>
      </c>
      <c r="BR30" s="5">
        <v>1425902</v>
      </c>
      <c r="BS30" s="5">
        <v>40041.79</v>
      </c>
      <c r="BT30" s="5">
        <v>1115188</v>
      </c>
      <c r="BU30" s="5">
        <v>9151815</v>
      </c>
      <c r="BV30" s="5">
        <v>6780.16</v>
      </c>
      <c r="BW30" s="5">
        <v>375145.5</v>
      </c>
      <c r="BX30" s="5">
        <v>457167</v>
      </c>
      <c r="BY30" s="5">
        <v>282704.40000000002</v>
      </c>
      <c r="BZ30" s="5">
        <v>3594.94</v>
      </c>
      <c r="CA30" s="5">
        <v>46302.42</v>
      </c>
      <c r="CB30" s="5">
        <v>271946.2</v>
      </c>
      <c r="CC30" s="5">
        <v>2100151</v>
      </c>
      <c r="CD30" s="5">
        <v>59528.46</v>
      </c>
      <c r="CE30" s="5">
        <v>1842751</v>
      </c>
      <c r="CF30" s="5">
        <v>121071.8</v>
      </c>
      <c r="CG30" s="5">
        <v>55060.37</v>
      </c>
      <c r="CH30" s="5">
        <v>1974223</v>
      </c>
      <c r="CI30" s="5">
        <v>333704.7</v>
      </c>
      <c r="CJ30" s="5">
        <v>297751.09999999998</v>
      </c>
      <c r="CK30" s="7"/>
    </row>
    <row r="31" spans="1:89" ht="15.75" x14ac:dyDescent="0.25">
      <c r="A31" s="4"/>
      <c r="B31" s="5"/>
      <c r="C31" s="5"/>
      <c r="D31" s="5"/>
      <c r="E31" s="5"/>
      <c r="F31" s="5"/>
      <c r="G31" s="5"/>
      <c r="H31" s="8" t="s">
        <v>6</v>
      </c>
      <c r="I31" s="8">
        <f>AVERAGE(I29:I30)</f>
        <v>49.935000000000002</v>
      </c>
      <c r="J31" s="8">
        <f>AVERAGE(J29:J30)</f>
        <v>623.09999999999991</v>
      </c>
      <c r="K31" s="8">
        <f>AVERAGE(K29:K30)</f>
        <v>624</v>
      </c>
      <c r="L31" s="8">
        <f>AVERAGE(L29:L30)</f>
        <v>639.9</v>
      </c>
      <c r="M31" s="8">
        <f>AVERAGE(M29:M30)</f>
        <v>50.3</v>
      </c>
      <c r="N31" s="8">
        <f>AVERAGE(N29:N30)</f>
        <v>51.62</v>
      </c>
      <c r="O31" s="8">
        <f>AVERAGE(O29:O30)</f>
        <v>468.65</v>
      </c>
      <c r="P31" s="8">
        <f>AVERAGE(P29:P30)</f>
        <v>317.10000000000002</v>
      </c>
      <c r="Q31" s="8">
        <f>AVERAGE(Q29:Q30)</f>
        <v>309.14999999999998</v>
      </c>
      <c r="R31" s="8">
        <f>AVERAGE(R29:R30)</f>
        <v>1261</v>
      </c>
      <c r="S31" s="8">
        <f>AVERAGE(S29:S30)</f>
        <v>1373</v>
      </c>
      <c r="T31" s="8">
        <f>AVERAGE(T29:T30)</f>
        <v>1235.5</v>
      </c>
      <c r="U31" s="8">
        <f>AVERAGE(U29:U30)</f>
        <v>1286.5</v>
      </c>
      <c r="V31" s="8">
        <f>AVERAGE(V29:V30)</f>
        <v>1292.5</v>
      </c>
      <c r="W31" s="8">
        <f>AVERAGE(W29:W30)</f>
        <v>10.1</v>
      </c>
      <c r="X31" s="8">
        <f>AVERAGE(X29:X30)</f>
        <v>10.164999999999999</v>
      </c>
      <c r="Y31" s="8">
        <f>AVERAGE(Y29:Y30)</f>
        <v>10.56</v>
      </c>
      <c r="Z31" s="8">
        <f>AVERAGE(Z29:Z30)</f>
        <v>54.164999999999999</v>
      </c>
      <c r="AA31" s="8">
        <f>AVERAGE(AA29:AA30)</f>
        <v>50.56</v>
      </c>
      <c r="AB31" s="8">
        <f>AVERAGE(AB29:AB30)</f>
        <v>9.9289999999999985</v>
      </c>
      <c r="AC31" s="8">
        <f>AVERAGE(AC29:AC30)</f>
        <v>9.7564999999999991</v>
      </c>
      <c r="AD31" s="8">
        <f>AVERAGE(AD29:AD30)</f>
        <v>9.964500000000001</v>
      </c>
      <c r="AE31" s="8">
        <f>AVERAGE(AE29:AE30)</f>
        <v>9.9024999999999999</v>
      </c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7"/>
    </row>
    <row r="32" spans="1:89" ht="15.75" x14ac:dyDescent="0.25">
      <c r="A32" s="4"/>
      <c r="B32" s="5"/>
      <c r="C32" s="5"/>
      <c r="D32" s="5"/>
      <c r="E32" s="5"/>
      <c r="F32" s="5"/>
      <c r="G32" s="5"/>
      <c r="H32" s="8" t="s">
        <v>5</v>
      </c>
      <c r="I32" s="8">
        <f>_xlfn.STDEV.P(I29:I30)</f>
        <v>0.21499999999999986</v>
      </c>
      <c r="J32" s="8">
        <f>_xlfn.STDEV.P(J29:J30)</f>
        <v>8.3000000000000114</v>
      </c>
      <c r="K32" s="8">
        <f>_xlfn.STDEV.P(K29:K30)</f>
        <v>0.29999999999995453</v>
      </c>
      <c r="L32" s="8">
        <f>_xlfn.STDEV.P(L29:L30)</f>
        <v>2.3999999999999773</v>
      </c>
      <c r="M32" s="8">
        <f>_xlfn.STDEV.P(M29:M30)</f>
        <v>1.2600000000000016</v>
      </c>
      <c r="N32" s="8">
        <f>_xlfn.STDEV.P(N29:N30)</f>
        <v>0.14000000000000057</v>
      </c>
      <c r="O32" s="8">
        <f>_xlfn.STDEV.P(O29:O30)</f>
        <v>6.8499999999999943</v>
      </c>
      <c r="P32" s="8">
        <f>_xlfn.STDEV.P(P29:P30)</f>
        <v>5.4000000000000057</v>
      </c>
      <c r="Q32" s="8">
        <f>_xlfn.STDEV.P(Q29:Q30)</f>
        <v>0.45000000000001705</v>
      </c>
      <c r="R32" s="8">
        <f>_xlfn.STDEV.P(R29:R30)</f>
        <v>13</v>
      </c>
      <c r="S32" s="8">
        <f>_xlfn.STDEV.P(S29:S30)</f>
        <v>102</v>
      </c>
      <c r="T32" s="8">
        <f>_xlfn.STDEV.P(T29:T30)</f>
        <v>1.5</v>
      </c>
      <c r="U32" s="8">
        <f>_xlfn.STDEV.P(U29:U30)</f>
        <v>33.5</v>
      </c>
      <c r="V32" s="8">
        <f>_xlfn.STDEV.P(V29:V30)</f>
        <v>0.5</v>
      </c>
      <c r="W32" s="8">
        <f>_xlfn.STDEV.P(W29:W30)</f>
        <v>9.9999999999999645E-2</v>
      </c>
      <c r="X32" s="8">
        <f>_xlfn.STDEV.P(X29:X30)</f>
        <v>3.4999999999999254E-2</v>
      </c>
      <c r="Y32" s="8">
        <f>_xlfn.STDEV.P(Y29:Y30)</f>
        <v>7.0000000000000284E-2</v>
      </c>
      <c r="Z32" s="8">
        <f>_xlfn.STDEV.P(Z29:Z30)</f>
        <v>0.30499999999999972</v>
      </c>
      <c r="AA32" s="8">
        <f>_xlfn.STDEV.P(AA29:AA30)</f>
        <v>0.21000000000000085</v>
      </c>
      <c r="AB32" s="8">
        <f>_xlfn.STDEV.P(AB29:AB30)</f>
        <v>3.6999999999999922E-2</v>
      </c>
      <c r="AC32" s="8">
        <f>_xlfn.STDEV.P(AC29:AC30)</f>
        <v>2.4500000000000632E-2</v>
      </c>
      <c r="AD32" s="8">
        <f>_xlfn.STDEV.P(AD29:AD30)</f>
        <v>3.5499999999999865E-2</v>
      </c>
      <c r="AE32" s="8">
        <f>_xlfn.STDEV.P(AE29:AE30)</f>
        <v>3.6500000000000199E-2</v>
      </c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7"/>
    </row>
    <row r="33" spans="1:89" ht="15.75" x14ac:dyDescent="0.25">
      <c r="A33" s="4"/>
      <c r="B33" s="5"/>
      <c r="C33" s="5"/>
      <c r="D33" s="5"/>
      <c r="E33" s="5"/>
      <c r="F33" s="5"/>
      <c r="G33" s="5"/>
      <c r="H33" s="8" t="s">
        <v>4</v>
      </c>
      <c r="I33" s="9">
        <v>49.734822972129166</v>
      </c>
      <c r="J33" s="9">
        <v>616.7358866601835</v>
      </c>
      <c r="K33" s="9">
        <v>616.7358866601835</v>
      </c>
      <c r="L33" s="9">
        <v>616.7358866601835</v>
      </c>
      <c r="M33" s="9">
        <v>49.605512432401618</v>
      </c>
      <c r="N33" s="9">
        <v>49.605512432401618</v>
      </c>
      <c r="O33" s="9">
        <v>493.84546260684243</v>
      </c>
      <c r="P33" s="9">
        <v>309.29286217631284</v>
      </c>
      <c r="Q33" s="9">
        <v>309.29286217631284</v>
      </c>
      <c r="R33" s="9">
        <v>1232.9784832690491</v>
      </c>
      <c r="S33" s="9">
        <v>1232.9784832690491</v>
      </c>
      <c r="T33" s="9">
        <v>1232.9784832690491</v>
      </c>
      <c r="U33" s="9">
        <v>1232.9784832690491</v>
      </c>
      <c r="V33" s="9">
        <v>1232.9784832690491</v>
      </c>
      <c r="W33" s="9">
        <v>9.9370176298314057</v>
      </c>
      <c r="X33" s="9">
        <v>9.9370176298314057</v>
      </c>
      <c r="Y33" s="9">
        <v>9.9618850413174709</v>
      </c>
      <c r="Z33" s="9">
        <v>49.784557795101286</v>
      </c>
      <c r="AA33" s="9">
        <v>49.784557795101286</v>
      </c>
      <c r="AB33" s="9">
        <v>9.8962458399277846</v>
      </c>
      <c r="AC33" s="9">
        <v>9.9370176298314057</v>
      </c>
      <c r="AD33" s="9">
        <v>9.9469645944258325</v>
      </c>
      <c r="AE33" s="9">
        <v>9.9419911121286191</v>
      </c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7"/>
    </row>
    <row r="34" spans="1:89" ht="15.75" x14ac:dyDescent="0.25">
      <c r="A34" s="4"/>
      <c r="B34" s="5"/>
      <c r="C34" s="5"/>
      <c r="D34" s="5"/>
      <c r="E34" s="5"/>
      <c r="F34" s="5"/>
      <c r="G34" s="5"/>
      <c r="H34" s="8" t="s">
        <v>3</v>
      </c>
      <c r="I34" s="8">
        <f>I31/I33</f>
        <v>1.0040248867073081</v>
      </c>
      <c r="J34" s="8">
        <f>J31/J33</f>
        <v>1.0103190254977379</v>
      </c>
      <c r="K34" s="8">
        <f>K31/K33</f>
        <v>1.0117783211532476</v>
      </c>
      <c r="L34" s="8">
        <f>L31/L33</f>
        <v>1.0375592110672485</v>
      </c>
      <c r="M34" s="8">
        <f>M31/M33</f>
        <v>1.0140002095239873</v>
      </c>
      <c r="N34" s="8">
        <f>N31/N33</f>
        <v>1.0406101553802829</v>
      </c>
      <c r="O34" s="8">
        <f>O31/O33</f>
        <v>0.94898107907310891</v>
      </c>
      <c r="P34" s="8">
        <f>P31/P33</f>
        <v>1.0252418945873918</v>
      </c>
      <c r="Q34" s="8">
        <f>Q31/Q33</f>
        <v>0.99953810063605208</v>
      </c>
      <c r="R34" s="8">
        <f>R31/R33</f>
        <v>1.0227266875385013</v>
      </c>
      <c r="S34" s="8">
        <f>S31/S33</f>
        <v>1.1135636336164649</v>
      </c>
      <c r="T34" s="8">
        <f>T31/T33</f>
        <v>1.0020450614225362</v>
      </c>
      <c r="U34" s="8">
        <f>U31/U33</f>
        <v>1.0434083136544663</v>
      </c>
      <c r="V34" s="8">
        <f>V31/V33</f>
        <v>1.0482745786229286</v>
      </c>
      <c r="W34" s="8">
        <f>W31/W33</f>
        <v>1.0164015377892974</v>
      </c>
      <c r="X34" s="8">
        <f>X31/X33</f>
        <v>1.0229427358047729</v>
      </c>
      <c r="Y34" s="8">
        <f>Y31/Y33</f>
        <v>1.0600403393737043</v>
      </c>
      <c r="Z34" s="8">
        <f>Z31/Z33</f>
        <v>1.0879879705455522</v>
      </c>
      <c r="AA34" s="8">
        <f>AA31/AA33</f>
        <v>1.0155759584747184</v>
      </c>
      <c r="AB34" s="8">
        <f>AB31/AB33</f>
        <v>1.0033097561036795</v>
      </c>
      <c r="AC34" s="8">
        <f>AC31/AC33</f>
        <v>0.98183382212289894</v>
      </c>
      <c r="AD34" s="8">
        <f>AD31/AD33</f>
        <v>1.0017628901166489</v>
      </c>
      <c r="AE34" s="8">
        <f>AE31/AE33</f>
        <v>0.99602784676799372</v>
      </c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7"/>
    </row>
    <row r="35" spans="1:89" ht="15.75" x14ac:dyDescent="0.25">
      <c r="A35" s="4"/>
      <c r="B35" s="5"/>
      <c r="C35" s="5"/>
      <c r="D35" s="5"/>
      <c r="E35" s="5"/>
      <c r="F35" s="5"/>
      <c r="G35" s="5"/>
      <c r="H35" s="8" t="s">
        <v>2</v>
      </c>
      <c r="I35" s="8" t="s">
        <v>0</v>
      </c>
      <c r="J35" s="8" t="s">
        <v>0</v>
      </c>
      <c r="K35" s="8" t="s">
        <v>0</v>
      </c>
      <c r="L35" s="8" t="s">
        <v>0</v>
      </c>
      <c r="M35" s="8" t="s">
        <v>0</v>
      </c>
      <c r="N35" s="8" t="s">
        <v>0</v>
      </c>
      <c r="O35" s="8" t="s">
        <v>1</v>
      </c>
      <c r="P35" s="8" t="s">
        <v>0</v>
      </c>
      <c r="Q35" s="8" t="s">
        <v>0</v>
      </c>
      <c r="R35" s="8" t="s">
        <v>0</v>
      </c>
      <c r="S35" s="8" t="s">
        <v>1</v>
      </c>
      <c r="T35" s="8" t="s">
        <v>0</v>
      </c>
      <c r="U35" s="8" t="s">
        <v>0</v>
      </c>
      <c r="V35" s="8" t="s">
        <v>0</v>
      </c>
      <c r="W35" s="8" t="s">
        <v>0</v>
      </c>
      <c r="X35" s="8" t="s">
        <v>0</v>
      </c>
      <c r="Y35" s="8" t="s">
        <v>1</v>
      </c>
      <c r="Z35" s="8" t="s">
        <v>1</v>
      </c>
      <c r="AA35" s="8" t="s">
        <v>0</v>
      </c>
      <c r="AB35" s="8" t="s">
        <v>0</v>
      </c>
      <c r="AC35" s="8" t="s">
        <v>0</v>
      </c>
      <c r="AD35" s="8" t="s">
        <v>0</v>
      </c>
      <c r="AE35" s="8" t="s">
        <v>0</v>
      </c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7"/>
    </row>
    <row r="36" spans="1:89" ht="16.5" thickBot="1" x14ac:dyDescent="0.3">
      <c r="A36" s="4"/>
      <c r="B36" s="5"/>
      <c r="C36" s="5"/>
      <c r="D36" s="5"/>
      <c r="E36" s="5"/>
      <c r="F36" s="5"/>
      <c r="G36" s="5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7"/>
    </row>
    <row r="37" spans="1:89" ht="16.5" thickBot="1" x14ac:dyDescent="0.3">
      <c r="A37" s="11"/>
      <c r="B37" s="12"/>
      <c r="C37" s="12"/>
      <c r="D37" s="12"/>
      <c r="E37" s="12"/>
      <c r="F37" s="12"/>
      <c r="G37" s="12"/>
      <c r="H37" s="16" t="s">
        <v>123</v>
      </c>
      <c r="I37" s="17">
        <f>AVERAGE(I34:AE34)</f>
        <v>1.0220849571991533</v>
      </c>
      <c r="J37" s="18"/>
      <c r="K37" s="17" t="s">
        <v>124</v>
      </c>
      <c r="L37" s="18"/>
      <c r="M37" s="18"/>
      <c r="N37" s="19">
        <f>_xlfn.STDEV.P(I34:AE34)</f>
        <v>3.3567657657166135E-2</v>
      </c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3"/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Nick</cp:lastModifiedBy>
  <dcterms:created xsi:type="dcterms:W3CDTF">2020-12-04T12:35:52Z</dcterms:created>
  <dcterms:modified xsi:type="dcterms:W3CDTF">2020-12-04T14:03:35Z</dcterms:modified>
</cp:coreProperties>
</file>