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Sheila Gerardo\Desktop\GEO 392\"/>
    </mc:Choice>
  </mc:AlternateContent>
  <xr:revisionPtr revIDLastSave="0" documentId="8_{E42A70A4-36AC-4291-8E43-FB3384035BD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Y+REE data reduction" sheetId="9" r:id="rId1"/>
    <sheet name="Normalized Y + REE Data" sheetId="1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9" i="11" l="1"/>
  <c r="AA58" i="11"/>
  <c r="AA49" i="11"/>
  <c r="AA50" i="11"/>
  <c r="AA51" i="11"/>
  <c r="AA52" i="11"/>
  <c r="AA53" i="11"/>
  <c r="AA54" i="11"/>
  <c r="AA55" i="11"/>
  <c r="AA56" i="11"/>
  <c r="AA57" i="11"/>
  <c r="AA59" i="11"/>
  <c r="AA60" i="11"/>
  <c r="AA61" i="11"/>
  <c r="AA62" i="11"/>
  <c r="AA63" i="11"/>
  <c r="AA64" i="11"/>
  <c r="AA65" i="11"/>
  <c r="AA66" i="11"/>
  <c r="AA67" i="11"/>
  <c r="AA68" i="11"/>
  <c r="AA69" i="11"/>
  <c r="AA70" i="11"/>
  <c r="AA71" i="11"/>
  <c r="AA72" i="11"/>
  <c r="AA73" i="11"/>
  <c r="AA74" i="11"/>
  <c r="AA75" i="11"/>
  <c r="AA76" i="11"/>
  <c r="AA77" i="11"/>
  <c r="AA78" i="11"/>
  <c r="AA79" i="11"/>
  <c r="AA80" i="11"/>
  <c r="AA81" i="11"/>
  <c r="AA82" i="11"/>
  <c r="AA83" i="11"/>
  <c r="AA84" i="11"/>
  <c r="AA85" i="11"/>
  <c r="AA86" i="11"/>
  <c r="AB50" i="11" l="1"/>
  <c r="AB51" i="11"/>
  <c r="AB52" i="11"/>
  <c r="AB53" i="11"/>
  <c r="AB54" i="11"/>
  <c r="AB55" i="11"/>
  <c r="AB56" i="11"/>
  <c r="AB57" i="11"/>
  <c r="AB58" i="11"/>
  <c r="AB59" i="11"/>
  <c r="AB60" i="11"/>
  <c r="AB61" i="11"/>
  <c r="AB62" i="11"/>
  <c r="AB63" i="11"/>
  <c r="AB64" i="11"/>
  <c r="AB65" i="11"/>
  <c r="AB66" i="11"/>
  <c r="AB67" i="11"/>
  <c r="AB68" i="11"/>
  <c r="AB69" i="11"/>
  <c r="AB70" i="11"/>
  <c r="AB71" i="11"/>
  <c r="AB72" i="11"/>
  <c r="AB73" i="11"/>
  <c r="AB74" i="11"/>
  <c r="AB75" i="11"/>
  <c r="AB76" i="11"/>
  <c r="AB77" i="11"/>
  <c r="AB78" i="11"/>
  <c r="AB79" i="11"/>
  <c r="AB80" i="11"/>
  <c r="AB81" i="11"/>
  <c r="AB82" i="11"/>
  <c r="AB83" i="11"/>
  <c r="AB84" i="11"/>
  <c r="AB85" i="11"/>
  <c r="AB86" i="11"/>
  <c r="Z50" i="11"/>
  <c r="Z51" i="11"/>
  <c r="Z52" i="11"/>
  <c r="Z53" i="11"/>
  <c r="Z54" i="11"/>
  <c r="Z55" i="11"/>
  <c r="Z56" i="11"/>
  <c r="Z57" i="11"/>
  <c r="Z58" i="11"/>
  <c r="Z59" i="11"/>
  <c r="Z60" i="11"/>
  <c r="Z61" i="11"/>
  <c r="Z62" i="11"/>
  <c r="Z63" i="11"/>
  <c r="Z64" i="11"/>
  <c r="Z65" i="11"/>
  <c r="Z66" i="11"/>
  <c r="Z67" i="11"/>
  <c r="Z68" i="11"/>
  <c r="Z69" i="11"/>
  <c r="Z70" i="11"/>
  <c r="Z71" i="11"/>
  <c r="Z72" i="11"/>
  <c r="Z73" i="11"/>
  <c r="Z74" i="11"/>
  <c r="Z75" i="11"/>
  <c r="Z76" i="11"/>
  <c r="Z77" i="11"/>
  <c r="Z78" i="11"/>
  <c r="Z79" i="11"/>
  <c r="Z80" i="11"/>
  <c r="Z81" i="11"/>
  <c r="Z82" i="11"/>
  <c r="Z83" i="11"/>
  <c r="Z84" i="11"/>
  <c r="Z85" i="11"/>
  <c r="Z86" i="11"/>
  <c r="Z49" i="11"/>
  <c r="Y50" i="11"/>
  <c r="Y51" i="11"/>
  <c r="Y52" i="11"/>
  <c r="Y53" i="11"/>
  <c r="Y54" i="11"/>
  <c r="Y55" i="11"/>
  <c r="Y56" i="11"/>
  <c r="Y57" i="11"/>
  <c r="Y58" i="11"/>
  <c r="Y59" i="11"/>
  <c r="Y60" i="11"/>
  <c r="Y61" i="11"/>
  <c r="Y62" i="11"/>
  <c r="Y63" i="11"/>
  <c r="Y64" i="11"/>
  <c r="Y65" i="11"/>
  <c r="Y66" i="11"/>
  <c r="Y67" i="11"/>
  <c r="Y68" i="11"/>
  <c r="Y69" i="11"/>
  <c r="Y70" i="11"/>
  <c r="Y71" i="11"/>
  <c r="Y72" i="11"/>
  <c r="Y73" i="11"/>
  <c r="Y74" i="11"/>
  <c r="Y75" i="11"/>
  <c r="Y76" i="11"/>
  <c r="Y77" i="11"/>
  <c r="Y78" i="11"/>
  <c r="Y79" i="11"/>
  <c r="Y80" i="11"/>
  <c r="Y81" i="11"/>
  <c r="Y82" i="11"/>
  <c r="Y83" i="11"/>
  <c r="Y84" i="11"/>
  <c r="Y85" i="11"/>
  <c r="Y86" i="11"/>
  <c r="Y49" i="11"/>
  <c r="W83" i="11" l="1"/>
  <c r="W73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J54" i="11"/>
  <c r="K54" i="11"/>
  <c r="L54" i="11"/>
  <c r="M54" i="11"/>
  <c r="N54" i="11"/>
  <c r="O54" i="11"/>
  <c r="P54" i="11"/>
  <c r="Q54" i="11"/>
  <c r="R54" i="11"/>
  <c r="S54" i="11"/>
  <c r="T54" i="11"/>
  <c r="U54" i="11"/>
  <c r="V54" i="11"/>
  <c r="W54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J56" i="11"/>
  <c r="K56" i="11"/>
  <c r="L56" i="11"/>
  <c r="M56" i="11"/>
  <c r="N56" i="11"/>
  <c r="O56" i="11"/>
  <c r="P56" i="11"/>
  <c r="Q56" i="11"/>
  <c r="R56" i="11"/>
  <c r="S56" i="11"/>
  <c r="T56" i="11"/>
  <c r="U56" i="11"/>
  <c r="V56" i="11"/>
  <c r="W56" i="11"/>
  <c r="J57" i="11"/>
  <c r="K57" i="11"/>
  <c r="L57" i="11"/>
  <c r="M57" i="11"/>
  <c r="N57" i="11"/>
  <c r="O57" i="11"/>
  <c r="P57" i="11"/>
  <c r="Q57" i="11"/>
  <c r="R57" i="11"/>
  <c r="S57" i="11"/>
  <c r="T57" i="11"/>
  <c r="U57" i="11"/>
  <c r="V57" i="11"/>
  <c r="W57" i="11"/>
  <c r="J58" i="11"/>
  <c r="K58" i="11"/>
  <c r="L58" i="11"/>
  <c r="M58" i="11"/>
  <c r="N58" i="11"/>
  <c r="O58" i="11"/>
  <c r="P58" i="11"/>
  <c r="Q58" i="11"/>
  <c r="R58" i="11"/>
  <c r="S58" i="11"/>
  <c r="T58" i="11"/>
  <c r="U58" i="11"/>
  <c r="V58" i="11"/>
  <c r="W58" i="11"/>
  <c r="J59" i="11"/>
  <c r="K59" i="11"/>
  <c r="L59" i="11"/>
  <c r="M59" i="11"/>
  <c r="N59" i="11"/>
  <c r="O59" i="11"/>
  <c r="P59" i="11"/>
  <c r="Q59" i="11"/>
  <c r="R59" i="11"/>
  <c r="S59" i="11"/>
  <c r="T59" i="11"/>
  <c r="U59" i="11"/>
  <c r="V59" i="11"/>
  <c r="W59" i="11"/>
  <c r="J60" i="11"/>
  <c r="K60" i="11"/>
  <c r="L60" i="11"/>
  <c r="M60" i="11"/>
  <c r="N60" i="11"/>
  <c r="O60" i="11"/>
  <c r="P60" i="11"/>
  <c r="Q60" i="11"/>
  <c r="R60" i="11"/>
  <c r="S60" i="11"/>
  <c r="T60" i="11"/>
  <c r="U60" i="11"/>
  <c r="V60" i="11"/>
  <c r="W60" i="11"/>
  <c r="J61" i="11"/>
  <c r="K61" i="11"/>
  <c r="L61" i="11"/>
  <c r="M61" i="11"/>
  <c r="N61" i="11"/>
  <c r="O61" i="11"/>
  <c r="P61" i="11"/>
  <c r="Q61" i="11"/>
  <c r="R61" i="11"/>
  <c r="S61" i="11"/>
  <c r="T61" i="11"/>
  <c r="U61" i="11"/>
  <c r="V61" i="11"/>
  <c r="W61" i="11"/>
  <c r="J62" i="11"/>
  <c r="K62" i="11"/>
  <c r="L62" i="11"/>
  <c r="M62" i="11"/>
  <c r="N62" i="11"/>
  <c r="O62" i="11"/>
  <c r="P62" i="11"/>
  <c r="Q62" i="11"/>
  <c r="R62" i="11"/>
  <c r="S62" i="11"/>
  <c r="T62" i="11"/>
  <c r="U62" i="11"/>
  <c r="V62" i="11"/>
  <c r="W62" i="11"/>
  <c r="J63" i="11"/>
  <c r="K63" i="11"/>
  <c r="L63" i="11"/>
  <c r="M63" i="11"/>
  <c r="N63" i="11"/>
  <c r="O63" i="11"/>
  <c r="P63" i="11"/>
  <c r="Q63" i="11"/>
  <c r="R63" i="11"/>
  <c r="S63" i="11"/>
  <c r="T63" i="11"/>
  <c r="U63" i="11"/>
  <c r="V63" i="11"/>
  <c r="W63" i="11"/>
  <c r="J64" i="11"/>
  <c r="K64" i="11"/>
  <c r="L64" i="11"/>
  <c r="M64" i="11"/>
  <c r="N64" i="11"/>
  <c r="O64" i="11"/>
  <c r="P64" i="11"/>
  <c r="Q64" i="11"/>
  <c r="R64" i="11"/>
  <c r="S64" i="11"/>
  <c r="T64" i="11"/>
  <c r="U64" i="11"/>
  <c r="V64" i="11"/>
  <c r="W64" i="11"/>
  <c r="J65" i="11"/>
  <c r="K65" i="11"/>
  <c r="L65" i="11"/>
  <c r="M65" i="11"/>
  <c r="N65" i="11"/>
  <c r="O65" i="11"/>
  <c r="P65" i="11"/>
  <c r="Q65" i="11"/>
  <c r="R65" i="11"/>
  <c r="S65" i="11"/>
  <c r="T65" i="11"/>
  <c r="U65" i="11"/>
  <c r="V65" i="11"/>
  <c r="W65" i="11"/>
  <c r="J66" i="11"/>
  <c r="K66" i="11"/>
  <c r="L66" i="11"/>
  <c r="M66" i="11"/>
  <c r="N66" i="11"/>
  <c r="O66" i="11"/>
  <c r="P66" i="11"/>
  <c r="Q66" i="11"/>
  <c r="R66" i="11"/>
  <c r="S66" i="11"/>
  <c r="T66" i="11"/>
  <c r="U66" i="11"/>
  <c r="V66" i="11"/>
  <c r="W66" i="11"/>
  <c r="J67" i="11"/>
  <c r="K67" i="11"/>
  <c r="L67" i="11"/>
  <c r="M67" i="11"/>
  <c r="N67" i="11"/>
  <c r="O67" i="11"/>
  <c r="P67" i="11"/>
  <c r="Q67" i="11"/>
  <c r="R67" i="11"/>
  <c r="S67" i="11"/>
  <c r="T67" i="11"/>
  <c r="U67" i="11"/>
  <c r="V67" i="11"/>
  <c r="W67" i="11"/>
  <c r="J68" i="11"/>
  <c r="K68" i="11"/>
  <c r="L68" i="11"/>
  <c r="M68" i="11"/>
  <c r="N68" i="11"/>
  <c r="O68" i="11"/>
  <c r="P68" i="11"/>
  <c r="Q68" i="11"/>
  <c r="R68" i="11"/>
  <c r="S68" i="11"/>
  <c r="T68" i="11"/>
  <c r="U68" i="11"/>
  <c r="V68" i="11"/>
  <c r="W68" i="11"/>
  <c r="J69" i="11"/>
  <c r="K69" i="11"/>
  <c r="L69" i="11"/>
  <c r="M69" i="11"/>
  <c r="N69" i="11"/>
  <c r="O69" i="11"/>
  <c r="P69" i="11"/>
  <c r="Q69" i="11"/>
  <c r="R69" i="11"/>
  <c r="S69" i="11"/>
  <c r="T69" i="11"/>
  <c r="U69" i="11"/>
  <c r="V69" i="11"/>
  <c r="W69" i="11"/>
  <c r="J70" i="11"/>
  <c r="K70" i="11"/>
  <c r="L70" i="11"/>
  <c r="M70" i="11"/>
  <c r="N70" i="11"/>
  <c r="O70" i="11"/>
  <c r="P70" i="11"/>
  <c r="Q70" i="11"/>
  <c r="R70" i="11"/>
  <c r="S70" i="11"/>
  <c r="T70" i="11"/>
  <c r="U70" i="11"/>
  <c r="V70" i="11"/>
  <c r="W70" i="11"/>
  <c r="J71" i="11"/>
  <c r="K71" i="11"/>
  <c r="L71" i="11"/>
  <c r="M71" i="11"/>
  <c r="N71" i="11"/>
  <c r="O71" i="11"/>
  <c r="P71" i="11"/>
  <c r="Q71" i="11"/>
  <c r="R71" i="11"/>
  <c r="S71" i="11"/>
  <c r="T71" i="11"/>
  <c r="U71" i="11"/>
  <c r="V71" i="11"/>
  <c r="W71" i="11"/>
  <c r="J72" i="11"/>
  <c r="K72" i="11"/>
  <c r="L72" i="11"/>
  <c r="M72" i="11"/>
  <c r="N72" i="11"/>
  <c r="O72" i="11"/>
  <c r="P72" i="11"/>
  <c r="Q72" i="11"/>
  <c r="R72" i="11"/>
  <c r="S72" i="11"/>
  <c r="T72" i="11"/>
  <c r="U72" i="11"/>
  <c r="V72" i="11"/>
  <c r="W72" i="11"/>
  <c r="J73" i="11"/>
  <c r="K73" i="11"/>
  <c r="L73" i="11"/>
  <c r="M73" i="11"/>
  <c r="N73" i="11"/>
  <c r="O73" i="11"/>
  <c r="P73" i="11"/>
  <c r="Q73" i="11"/>
  <c r="R73" i="11"/>
  <c r="S73" i="11"/>
  <c r="T73" i="11"/>
  <c r="U73" i="11"/>
  <c r="V73" i="11"/>
  <c r="J74" i="11"/>
  <c r="K74" i="11"/>
  <c r="L74" i="11"/>
  <c r="M74" i="11"/>
  <c r="N74" i="11"/>
  <c r="O74" i="11"/>
  <c r="P74" i="11"/>
  <c r="Q74" i="11"/>
  <c r="R74" i="11"/>
  <c r="S74" i="11"/>
  <c r="T74" i="11"/>
  <c r="U74" i="11"/>
  <c r="V74" i="11"/>
  <c r="W74" i="11"/>
  <c r="J75" i="11"/>
  <c r="K75" i="11"/>
  <c r="L75" i="11"/>
  <c r="M75" i="11"/>
  <c r="N75" i="11"/>
  <c r="O75" i="11"/>
  <c r="P75" i="11"/>
  <c r="Q75" i="11"/>
  <c r="R75" i="11"/>
  <c r="S75" i="11"/>
  <c r="T75" i="11"/>
  <c r="U75" i="11"/>
  <c r="V75" i="11"/>
  <c r="W75" i="11"/>
  <c r="J76" i="11"/>
  <c r="K76" i="11"/>
  <c r="L76" i="11"/>
  <c r="M76" i="11"/>
  <c r="N76" i="11"/>
  <c r="O76" i="11"/>
  <c r="P76" i="11"/>
  <c r="Q76" i="11"/>
  <c r="R76" i="11"/>
  <c r="S76" i="11"/>
  <c r="T76" i="11"/>
  <c r="U76" i="11"/>
  <c r="V76" i="11"/>
  <c r="W76" i="11"/>
  <c r="J77" i="11"/>
  <c r="K77" i="11"/>
  <c r="L77" i="11"/>
  <c r="M77" i="11"/>
  <c r="N77" i="11"/>
  <c r="O77" i="11"/>
  <c r="P77" i="11"/>
  <c r="Q77" i="11"/>
  <c r="R77" i="11"/>
  <c r="S77" i="11"/>
  <c r="T77" i="11"/>
  <c r="U77" i="11"/>
  <c r="V77" i="11"/>
  <c r="W77" i="11"/>
  <c r="J78" i="11"/>
  <c r="K78" i="11"/>
  <c r="L78" i="11"/>
  <c r="M78" i="11"/>
  <c r="N78" i="11"/>
  <c r="O78" i="11"/>
  <c r="P78" i="11"/>
  <c r="Q78" i="11"/>
  <c r="R78" i="11"/>
  <c r="S78" i="11"/>
  <c r="T78" i="11"/>
  <c r="U78" i="11"/>
  <c r="V78" i="11"/>
  <c r="W78" i="11"/>
  <c r="J79" i="11"/>
  <c r="K79" i="11"/>
  <c r="L79" i="11"/>
  <c r="M79" i="11"/>
  <c r="N79" i="11"/>
  <c r="O79" i="11"/>
  <c r="P79" i="11"/>
  <c r="Q79" i="11"/>
  <c r="R79" i="11"/>
  <c r="S79" i="11"/>
  <c r="T79" i="11"/>
  <c r="U79" i="11"/>
  <c r="V79" i="11"/>
  <c r="W79" i="11"/>
  <c r="J80" i="11"/>
  <c r="K80" i="11"/>
  <c r="L80" i="11"/>
  <c r="M80" i="11"/>
  <c r="N80" i="11"/>
  <c r="O80" i="11"/>
  <c r="P80" i="11"/>
  <c r="Q80" i="11"/>
  <c r="R80" i="11"/>
  <c r="S80" i="11"/>
  <c r="T80" i="11"/>
  <c r="U80" i="11"/>
  <c r="V80" i="11"/>
  <c r="W80" i="11"/>
  <c r="J81" i="11"/>
  <c r="K81" i="11"/>
  <c r="L81" i="11"/>
  <c r="M81" i="11"/>
  <c r="N81" i="11"/>
  <c r="O81" i="11"/>
  <c r="P81" i="11"/>
  <c r="Q81" i="11"/>
  <c r="R81" i="11"/>
  <c r="S81" i="11"/>
  <c r="T81" i="11"/>
  <c r="U81" i="11"/>
  <c r="V81" i="11"/>
  <c r="W81" i="11"/>
  <c r="J82" i="11"/>
  <c r="K82" i="11"/>
  <c r="L82" i="11"/>
  <c r="M82" i="11"/>
  <c r="N82" i="11"/>
  <c r="O82" i="11"/>
  <c r="P82" i="11"/>
  <c r="Q82" i="11"/>
  <c r="R82" i="11"/>
  <c r="S82" i="11"/>
  <c r="T82" i="11"/>
  <c r="U82" i="11"/>
  <c r="V82" i="11"/>
  <c r="W82" i="11"/>
  <c r="J83" i="11"/>
  <c r="K83" i="11"/>
  <c r="L83" i="11"/>
  <c r="M83" i="11"/>
  <c r="N83" i="11"/>
  <c r="O83" i="11"/>
  <c r="P83" i="11"/>
  <c r="Q83" i="11"/>
  <c r="R83" i="11"/>
  <c r="S83" i="11"/>
  <c r="T83" i="11"/>
  <c r="U83" i="11"/>
  <c r="V83" i="11"/>
  <c r="J84" i="11"/>
  <c r="K84" i="11"/>
  <c r="L84" i="11"/>
  <c r="M84" i="11"/>
  <c r="N84" i="11"/>
  <c r="O84" i="11"/>
  <c r="P84" i="11"/>
  <c r="Q84" i="11"/>
  <c r="R84" i="11"/>
  <c r="S84" i="11"/>
  <c r="T84" i="11"/>
  <c r="U84" i="11"/>
  <c r="V84" i="11"/>
  <c r="W84" i="11"/>
  <c r="J85" i="11"/>
  <c r="K85" i="11"/>
  <c r="L85" i="11"/>
  <c r="M85" i="11"/>
  <c r="N85" i="11"/>
  <c r="O85" i="11"/>
  <c r="P85" i="11"/>
  <c r="Q85" i="11"/>
  <c r="R85" i="11"/>
  <c r="S85" i="11"/>
  <c r="T85" i="11"/>
  <c r="U85" i="11"/>
  <c r="V85" i="11"/>
  <c r="W85" i="11"/>
  <c r="J86" i="11"/>
  <c r="K86" i="11"/>
  <c r="L86" i="11"/>
  <c r="M86" i="11"/>
  <c r="N86" i="11"/>
  <c r="O86" i="11"/>
  <c r="P86" i="11"/>
  <c r="Q86" i="11"/>
  <c r="R86" i="11"/>
  <c r="S86" i="11"/>
  <c r="T86" i="11"/>
  <c r="U86" i="11"/>
  <c r="V86" i="11"/>
  <c r="W86" i="11"/>
  <c r="K49" i="11"/>
  <c r="L49" i="11"/>
  <c r="M49" i="11"/>
  <c r="N49" i="11"/>
  <c r="O49" i="11"/>
  <c r="P49" i="11"/>
  <c r="Q49" i="11"/>
  <c r="R49" i="11"/>
  <c r="S49" i="11"/>
  <c r="T49" i="11"/>
  <c r="U49" i="11"/>
  <c r="V49" i="11"/>
  <c r="W49" i="11"/>
  <c r="J49" i="11"/>
  <c r="I87" i="9" l="1"/>
  <c r="H87" i="9"/>
  <c r="J87" i="9"/>
  <c r="K87" i="9"/>
  <c r="L87" i="9"/>
  <c r="M87" i="9"/>
  <c r="N87" i="9"/>
  <c r="O87" i="9"/>
  <c r="P87" i="9"/>
  <c r="Q87" i="9"/>
  <c r="R87" i="9"/>
  <c r="S87" i="9"/>
  <c r="T87" i="9"/>
  <c r="U87" i="9"/>
  <c r="V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M87" i="9"/>
  <c r="AN87" i="9"/>
  <c r="AO87" i="9"/>
  <c r="AP87" i="9"/>
  <c r="AQ87" i="9"/>
  <c r="G87" i="9"/>
  <c r="Z153" i="9"/>
  <c r="Z154" i="9"/>
  <c r="Z155" i="9"/>
  <c r="Z156" i="9"/>
  <c r="Z157" i="9"/>
  <c r="Z158" i="9"/>
  <c r="Z159" i="9"/>
  <c r="Z160" i="9"/>
  <c r="Z161" i="9"/>
  <c r="Z162" i="9"/>
  <c r="Z163" i="9"/>
  <c r="Z164" i="9"/>
  <c r="Z165" i="9"/>
  <c r="Z166" i="9"/>
  <c r="Z167" i="9"/>
  <c r="Z168" i="9"/>
  <c r="Z169" i="9"/>
  <c r="Z170" i="9"/>
  <c r="Z171" i="9"/>
  <c r="Z172" i="9"/>
  <c r="AA149" i="9"/>
  <c r="AA150" i="9"/>
  <c r="AA151" i="9"/>
  <c r="AA152" i="9"/>
  <c r="AA153" i="9"/>
  <c r="AA154" i="9"/>
  <c r="AA155" i="9"/>
  <c r="AA156" i="9"/>
  <c r="AA157" i="9"/>
  <c r="AA158" i="9"/>
  <c r="AA159" i="9"/>
  <c r="AA160" i="9"/>
  <c r="AA161" i="9"/>
  <c r="AA162" i="9"/>
  <c r="AA163" i="9"/>
  <c r="AA164" i="9"/>
  <c r="AA165" i="9"/>
  <c r="AA166" i="9"/>
  <c r="AA167" i="9"/>
  <c r="AA168" i="9"/>
  <c r="AA169" i="9"/>
  <c r="AA170" i="9"/>
  <c r="AA171" i="9"/>
  <c r="AA172" i="9"/>
  <c r="H135" i="9"/>
  <c r="I135" i="9"/>
  <c r="J135" i="9"/>
  <c r="K135" i="9"/>
  <c r="L135" i="9"/>
  <c r="M135" i="9"/>
  <c r="N135" i="9"/>
  <c r="O135" i="9"/>
  <c r="P135" i="9"/>
  <c r="Q135" i="9"/>
  <c r="R135" i="9"/>
  <c r="S135" i="9"/>
  <c r="T135" i="9"/>
  <c r="U135" i="9"/>
  <c r="V135" i="9"/>
  <c r="W135" i="9"/>
  <c r="X135" i="9"/>
  <c r="Y135" i="9"/>
  <c r="Z135" i="9"/>
  <c r="AA135" i="9"/>
  <c r="AB135" i="9"/>
  <c r="AC135" i="9"/>
  <c r="AD135" i="9"/>
  <c r="AE135" i="9"/>
  <c r="AF135" i="9"/>
  <c r="AG135" i="9"/>
  <c r="AH135" i="9"/>
  <c r="AI135" i="9"/>
  <c r="AJ135" i="9"/>
  <c r="AK135" i="9"/>
  <c r="AL135" i="9"/>
  <c r="AM135" i="9"/>
  <c r="AN135" i="9"/>
  <c r="AO135" i="9"/>
  <c r="AP135" i="9"/>
  <c r="AQ135" i="9"/>
  <c r="H136" i="9"/>
  <c r="I136" i="9"/>
  <c r="J136" i="9"/>
  <c r="K136" i="9"/>
  <c r="L136" i="9"/>
  <c r="M136" i="9"/>
  <c r="N136" i="9"/>
  <c r="O136" i="9"/>
  <c r="P136" i="9"/>
  <c r="Q136" i="9"/>
  <c r="R136" i="9"/>
  <c r="S136" i="9"/>
  <c r="T136" i="9"/>
  <c r="U136" i="9"/>
  <c r="V136" i="9"/>
  <c r="W136" i="9"/>
  <c r="X136" i="9"/>
  <c r="Y136" i="9"/>
  <c r="Z136" i="9"/>
  <c r="AA136" i="9"/>
  <c r="AB136" i="9"/>
  <c r="AC136" i="9"/>
  <c r="AD136" i="9"/>
  <c r="AE136" i="9"/>
  <c r="AF136" i="9"/>
  <c r="AG136" i="9"/>
  <c r="AH136" i="9"/>
  <c r="AI136" i="9"/>
  <c r="AJ136" i="9"/>
  <c r="AK136" i="9"/>
  <c r="AL136" i="9"/>
  <c r="AM136" i="9"/>
  <c r="AN136" i="9"/>
  <c r="AO136" i="9"/>
  <c r="AP136" i="9"/>
  <c r="AQ136" i="9"/>
  <c r="H137" i="9"/>
  <c r="I137" i="9"/>
  <c r="J137" i="9"/>
  <c r="K137" i="9"/>
  <c r="L137" i="9"/>
  <c r="M137" i="9"/>
  <c r="N137" i="9"/>
  <c r="O137" i="9"/>
  <c r="P137" i="9"/>
  <c r="Q137" i="9"/>
  <c r="R137" i="9"/>
  <c r="S137" i="9"/>
  <c r="T137" i="9"/>
  <c r="U137" i="9"/>
  <c r="V137" i="9"/>
  <c r="W137" i="9"/>
  <c r="X137" i="9"/>
  <c r="Y137" i="9"/>
  <c r="Z137" i="9"/>
  <c r="AA137" i="9"/>
  <c r="AB137" i="9"/>
  <c r="AC137" i="9"/>
  <c r="AD137" i="9"/>
  <c r="AE137" i="9"/>
  <c r="AF137" i="9"/>
  <c r="AG137" i="9"/>
  <c r="AH137" i="9"/>
  <c r="AI137" i="9"/>
  <c r="AJ137" i="9"/>
  <c r="AK137" i="9"/>
  <c r="AL137" i="9"/>
  <c r="AM137" i="9"/>
  <c r="AN137" i="9"/>
  <c r="AO137" i="9"/>
  <c r="AP137" i="9"/>
  <c r="AQ137" i="9"/>
  <c r="H138" i="9"/>
  <c r="I138" i="9"/>
  <c r="J138" i="9"/>
  <c r="K138" i="9"/>
  <c r="L138" i="9"/>
  <c r="M138" i="9"/>
  <c r="N138" i="9"/>
  <c r="O138" i="9"/>
  <c r="P138" i="9"/>
  <c r="Q138" i="9"/>
  <c r="R138" i="9"/>
  <c r="S138" i="9"/>
  <c r="T138" i="9"/>
  <c r="U138" i="9"/>
  <c r="V138" i="9"/>
  <c r="W138" i="9"/>
  <c r="X138" i="9"/>
  <c r="Y138" i="9"/>
  <c r="Z138" i="9"/>
  <c r="AA138" i="9"/>
  <c r="AB138" i="9"/>
  <c r="AC138" i="9"/>
  <c r="AD138" i="9"/>
  <c r="AE138" i="9"/>
  <c r="AF138" i="9"/>
  <c r="AG138" i="9"/>
  <c r="AH138" i="9"/>
  <c r="AI138" i="9"/>
  <c r="AJ138" i="9"/>
  <c r="AK138" i="9"/>
  <c r="AL138" i="9"/>
  <c r="AM138" i="9"/>
  <c r="AN138" i="9"/>
  <c r="AO138" i="9"/>
  <c r="AP138" i="9"/>
  <c r="AQ138" i="9"/>
  <c r="H139" i="9"/>
  <c r="I139" i="9"/>
  <c r="J139" i="9"/>
  <c r="K139" i="9"/>
  <c r="L139" i="9"/>
  <c r="M139" i="9"/>
  <c r="N139" i="9"/>
  <c r="O139" i="9"/>
  <c r="P139" i="9"/>
  <c r="Q139" i="9"/>
  <c r="R139" i="9"/>
  <c r="S139" i="9"/>
  <c r="T139" i="9"/>
  <c r="U139" i="9"/>
  <c r="V139" i="9"/>
  <c r="W139" i="9"/>
  <c r="X139" i="9"/>
  <c r="Y139" i="9"/>
  <c r="Z139" i="9"/>
  <c r="AA139" i="9"/>
  <c r="AB139" i="9"/>
  <c r="AC139" i="9"/>
  <c r="AD139" i="9"/>
  <c r="AE139" i="9"/>
  <c r="AF139" i="9"/>
  <c r="AG139" i="9"/>
  <c r="AH139" i="9"/>
  <c r="AI139" i="9"/>
  <c r="AJ139" i="9"/>
  <c r="AK139" i="9"/>
  <c r="AL139" i="9"/>
  <c r="AM139" i="9"/>
  <c r="AN139" i="9"/>
  <c r="AO139" i="9"/>
  <c r="AP139" i="9"/>
  <c r="AQ139" i="9"/>
  <c r="H140" i="9"/>
  <c r="I140" i="9"/>
  <c r="J140" i="9"/>
  <c r="K140" i="9"/>
  <c r="L140" i="9"/>
  <c r="M140" i="9"/>
  <c r="N140" i="9"/>
  <c r="O140" i="9"/>
  <c r="P140" i="9"/>
  <c r="Q140" i="9"/>
  <c r="R140" i="9"/>
  <c r="S140" i="9"/>
  <c r="T140" i="9"/>
  <c r="U140" i="9"/>
  <c r="V140" i="9"/>
  <c r="W140" i="9"/>
  <c r="X140" i="9"/>
  <c r="Y140" i="9"/>
  <c r="Z140" i="9"/>
  <c r="AA140" i="9"/>
  <c r="AB140" i="9"/>
  <c r="AC140" i="9"/>
  <c r="AD140" i="9"/>
  <c r="AE140" i="9"/>
  <c r="AF140" i="9"/>
  <c r="AG140" i="9"/>
  <c r="AH140" i="9"/>
  <c r="AI140" i="9"/>
  <c r="AJ140" i="9"/>
  <c r="AK140" i="9"/>
  <c r="AL140" i="9"/>
  <c r="AM140" i="9"/>
  <c r="AN140" i="9"/>
  <c r="AO140" i="9"/>
  <c r="AP140" i="9"/>
  <c r="AQ140" i="9"/>
  <c r="H141" i="9"/>
  <c r="I141" i="9"/>
  <c r="J141" i="9"/>
  <c r="K141" i="9"/>
  <c r="L141" i="9"/>
  <c r="M141" i="9"/>
  <c r="N141" i="9"/>
  <c r="O141" i="9"/>
  <c r="P141" i="9"/>
  <c r="Q141" i="9"/>
  <c r="R141" i="9"/>
  <c r="S141" i="9"/>
  <c r="T141" i="9"/>
  <c r="U141" i="9"/>
  <c r="V141" i="9"/>
  <c r="W141" i="9"/>
  <c r="X141" i="9"/>
  <c r="Y141" i="9"/>
  <c r="Z141" i="9"/>
  <c r="AA141" i="9"/>
  <c r="AB141" i="9"/>
  <c r="AC141" i="9"/>
  <c r="AD141" i="9"/>
  <c r="AE141" i="9"/>
  <c r="AF141" i="9"/>
  <c r="AG141" i="9"/>
  <c r="AH141" i="9"/>
  <c r="AI141" i="9"/>
  <c r="AJ141" i="9"/>
  <c r="AK141" i="9"/>
  <c r="AL141" i="9"/>
  <c r="AM141" i="9"/>
  <c r="AN141" i="9"/>
  <c r="AO141" i="9"/>
  <c r="AP141" i="9"/>
  <c r="AQ141" i="9"/>
  <c r="H142" i="9"/>
  <c r="I142" i="9"/>
  <c r="J142" i="9"/>
  <c r="K142" i="9"/>
  <c r="L142" i="9"/>
  <c r="M142" i="9"/>
  <c r="N142" i="9"/>
  <c r="O142" i="9"/>
  <c r="P142" i="9"/>
  <c r="Q142" i="9"/>
  <c r="R142" i="9"/>
  <c r="S142" i="9"/>
  <c r="T142" i="9"/>
  <c r="U142" i="9"/>
  <c r="V142" i="9"/>
  <c r="W142" i="9"/>
  <c r="X142" i="9"/>
  <c r="Y142" i="9"/>
  <c r="Z142" i="9"/>
  <c r="AA142" i="9"/>
  <c r="AB142" i="9"/>
  <c r="AC142" i="9"/>
  <c r="AD142" i="9"/>
  <c r="AE142" i="9"/>
  <c r="AF142" i="9"/>
  <c r="AG142" i="9"/>
  <c r="AH142" i="9"/>
  <c r="AI142" i="9"/>
  <c r="AJ142" i="9"/>
  <c r="AK142" i="9"/>
  <c r="AL142" i="9"/>
  <c r="AM142" i="9"/>
  <c r="AN142" i="9"/>
  <c r="AO142" i="9"/>
  <c r="AP142" i="9"/>
  <c r="AQ142" i="9"/>
  <c r="H143" i="9"/>
  <c r="I143" i="9"/>
  <c r="J143" i="9"/>
  <c r="K143" i="9"/>
  <c r="L143" i="9"/>
  <c r="M143" i="9"/>
  <c r="N143" i="9"/>
  <c r="O143" i="9"/>
  <c r="P143" i="9"/>
  <c r="Q143" i="9"/>
  <c r="R143" i="9"/>
  <c r="S143" i="9"/>
  <c r="T143" i="9"/>
  <c r="U143" i="9"/>
  <c r="V143" i="9"/>
  <c r="W143" i="9"/>
  <c r="X143" i="9"/>
  <c r="Y143" i="9"/>
  <c r="Z143" i="9"/>
  <c r="AA143" i="9"/>
  <c r="AB143" i="9"/>
  <c r="AC143" i="9"/>
  <c r="AD143" i="9"/>
  <c r="AE143" i="9"/>
  <c r="AF143" i="9"/>
  <c r="AG143" i="9"/>
  <c r="AH143" i="9"/>
  <c r="AI143" i="9"/>
  <c r="AJ143" i="9"/>
  <c r="AK143" i="9"/>
  <c r="AL143" i="9"/>
  <c r="AM143" i="9"/>
  <c r="AN143" i="9"/>
  <c r="AO143" i="9"/>
  <c r="AP143" i="9"/>
  <c r="AQ143" i="9"/>
  <c r="H144" i="9"/>
  <c r="I144" i="9"/>
  <c r="J144" i="9"/>
  <c r="K144" i="9"/>
  <c r="L144" i="9"/>
  <c r="M144" i="9"/>
  <c r="N144" i="9"/>
  <c r="O144" i="9"/>
  <c r="P144" i="9"/>
  <c r="Q144" i="9"/>
  <c r="R144" i="9"/>
  <c r="S144" i="9"/>
  <c r="T144" i="9"/>
  <c r="U144" i="9"/>
  <c r="V144" i="9"/>
  <c r="W144" i="9"/>
  <c r="X144" i="9"/>
  <c r="Y144" i="9"/>
  <c r="Z144" i="9"/>
  <c r="AA144" i="9"/>
  <c r="AB144" i="9"/>
  <c r="AC144" i="9"/>
  <c r="AD144" i="9"/>
  <c r="AE144" i="9"/>
  <c r="AF144" i="9"/>
  <c r="AG144" i="9"/>
  <c r="AH144" i="9"/>
  <c r="AI144" i="9"/>
  <c r="AJ144" i="9"/>
  <c r="AK144" i="9"/>
  <c r="AL144" i="9"/>
  <c r="AM144" i="9"/>
  <c r="AN144" i="9"/>
  <c r="AO144" i="9"/>
  <c r="AP144" i="9"/>
  <c r="AQ144" i="9"/>
  <c r="H145" i="9"/>
  <c r="I145" i="9"/>
  <c r="J145" i="9"/>
  <c r="K145" i="9"/>
  <c r="L145" i="9"/>
  <c r="M145" i="9"/>
  <c r="N145" i="9"/>
  <c r="O145" i="9"/>
  <c r="P145" i="9"/>
  <c r="Q145" i="9"/>
  <c r="R145" i="9"/>
  <c r="S145" i="9"/>
  <c r="T145" i="9"/>
  <c r="U145" i="9"/>
  <c r="V145" i="9"/>
  <c r="W145" i="9"/>
  <c r="X145" i="9"/>
  <c r="Y145" i="9"/>
  <c r="Z145" i="9"/>
  <c r="AA145" i="9"/>
  <c r="AB145" i="9"/>
  <c r="AC145" i="9"/>
  <c r="AD145" i="9"/>
  <c r="AE145" i="9"/>
  <c r="AF145" i="9"/>
  <c r="AG145" i="9"/>
  <c r="AH145" i="9"/>
  <c r="AI145" i="9"/>
  <c r="AJ145" i="9"/>
  <c r="AK145" i="9"/>
  <c r="AL145" i="9"/>
  <c r="AM145" i="9"/>
  <c r="AN145" i="9"/>
  <c r="AO145" i="9"/>
  <c r="AP145" i="9"/>
  <c r="AQ145" i="9"/>
  <c r="H146" i="9"/>
  <c r="I146" i="9"/>
  <c r="J146" i="9"/>
  <c r="K146" i="9"/>
  <c r="L146" i="9"/>
  <c r="M146" i="9"/>
  <c r="N146" i="9"/>
  <c r="O146" i="9"/>
  <c r="P146" i="9"/>
  <c r="Q146" i="9"/>
  <c r="R146" i="9"/>
  <c r="S146" i="9"/>
  <c r="T146" i="9"/>
  <c r="U146" i="9"/>
  <c r="V146" i="9"/>
  <c r="W146" i="9"/>
  <c r="X146" i="9"/>
  <c r="Y146" i="9"/>
  <c r="Z146" i="9"/>
  <c r="AA146" i="9"/>
  <c r="AB146" i="9"/>
  <c r="AC146" i="9"/>
  <c r="AD146" i="9"/>
  <c r="AE146" i="9"/>
  <c r="AF146" i="9"/>
  <c r="AG146" i="9"/>
  <c r="AH146" i="9"/>
  <c r="AI146" i="9"/>
  <c r="AJ146" i="9"/>
  <c r="AK146" i="9"/>
  <c r="AL146" i="9"/>
  <c r="AM146" i="9"/>
  <c r="AN146" i="9"/>
  <c r="AO146" i="9"/>
  <c r="AP146" i="9"/>
  <c r="AQ146" i="9"/>
  <c r="H147" i="9"/>
  <c r="I147" i="9"/>
  <c r="J147" i="9"/>
  <c r="K147" i="9"/>
  <c r="L147" i="9"/>
  <c r="M147" i="9"/>
  <c r="N147" i="9"/>
  <c r="O147" i="9"/>
  <c r="P147" i="9"/>
  <c r="Q147" i="9"/>
  <c r="R147" i="9"/>
  <c r="S147" i="9"/>
  <c r="T147" i="9"/>
  <c r="U147" i="9"/>
  <c r="V147" i="9"/>
  <c r="W147" i="9"/>
  <c r="X147" i="9"/>
  <c r="Y147" i="9"/>
  <c r="Z147" i="9"/>
  <c r="AA147" i="9"/>
  <c r="AB147" i="9"/>
  <c r="AC147" i="9"/>
  <c r="AD147" i="9"/>
  <c r="AE147" i="9"/>
  <c r="AF147" i="9"/>
  <c r="AG147" i="9"/>
  <c r="AH147" i="9"/>
  <c r="AI147" i="9"/>
  <c r="AJ147" i="9"/>
  <c r="AK147" i="9"/>
  <c r="AL147" i="9"/>
  <c r="AM147" i="9"/>
  <c r="AN147" i="9"/>
  <c r="AO147" i="9"/>
  <c r="AP147" i="9"/>
  <c r="AQ147" i="9"/>
  <c r="H148" i="9"/>
  <c r="I148" i="9"/>
  <c r="J148" i="9"/>
  <c r="K148" i="9"/>
  <c r="L148" i="9"/>
  <c r="M148" i="9"/>
  <c r="N148" i="9"/>
  <c r="O148" i="9"/>
  <c r="P148" i="9"/>
  <c r="Q148" i="9"/>
  <c r="R148" i="9"/>
  <c r="S148" i="9"/>
  <c r="T148" i="9"/>
  <c r="U148" i="9"/>
  <c r="V148" i="9"/>
  <c r="W148" i="9"/>
  <c r="X148" i="9"/>
  <c r="Y148" i="9"/>
  <c r="Z148" i="9"/>
  <c r="AA148" i="9"/>
  <c r="AB148" i="9"/>
  <c r="AC148" i="9"/>
  <c r="AD148" i="9"/>
  <c r="AE148" i="9"/>
  <c r="AF148" i="9"/>
  <c r="AG148" i="9"/>
  <c r="AH148" i="9"/>
  <c r="AI148" i="9"/>
  <c r="AJ148" i="9"/>
  <c r="AK148" i="9"/>
  <c r="AL148" i="9"/>
  <c r="AM148" i="9"/>
  <c r="AN148" i="9"/>
  <c r="AO148" i="9"/>
  <c r="AP148" i="9"/>
  <c r="AQ148" i="9"/>
  <c r="H149" i="9"/>
  <c r="I149" i="9"/>
  <c r="J149" i="9"/>
  <c r="K149" i="9"/>
  <c r="L149" i="9"/>
  <c r="M149" i="9"/>
  <c r="N149" i="9"/>
  <c r="O149" i="9"/>
  <c r="P149" i="9"/>
  <c r="Q149" i="9"/>
  <c r="R149" i="9"/>
  <c r="S149" i="9"/>
  <c r="T149" i="9"/>
  <c r="U149" i="9"/>
  <c r="V149" i="9"/>
  <c r="W149" i="9"/>
  <c r="X149" i="9"/>
  <c r="Y149" i="9"/>
  <c r="Z149" i="9"/>
  <c r="AB149" i="9"/>
  <c r="AC149" i="9"/>
  <c r="AD149" i="9"/>
  <c r="AE149" i="9"/>
  <c r="AF149" i="9"/>
  <c r="AG149" i="9"/>
  <c r="AH149" i="9"/>
  <c r="AI149" i="9"/>
  <c r="AJ149" i="9"/>
  <c r="AK149" i="9"/>
  <c r="AL149" i="9"/>
  <c r="AM149" i="9"/>
  <c r="AN149" i="9"/>
  <c r="AO149" i="9"/>
  <c r="AP149" i="9"/>
  <c r="AQ149" i="9"/>
  <c r="H150" i="9"/>
  <c r="I150" i="9"/>
  <c r="J150" i="9"/>
  <c r="K150" i="9"/>
  <c r="L150" i="9"/>
  <c r="M150" i="9"/>
  <c r="N150" i="9"/>
  <c r="O150" i="9"/>
  <c r="P150" i="9"/>
  <c r="Q150" i="9"/>
  <c r="R150" i="9"/>
  <c r="S150" i="9"/>
  <c r="T150" i="9"/>
  <c r="U150" i="9"/>
  <c r="V150" i="9"/>
  <c r="W150" i="9"/>
  <c r="X150" i="9"/>
  <c r="Y150" i="9"/>
  <c r="Z150" i="9"/>
  <c r="AB150" i="9"/>
  <c r="AC150" i="9"/>
  <c r="AD150" i="9"/>
  <c r="AE150" i="9"/>
  <c r="AF150" i="9"/>
  <c r="AG150" i="9"/>
  <c r="AH150" i="9"/>
  <c r="AI150" i="9"/>
  <c r="AJ150" i="9"/>
  <c r="AK150" i="9"/>
  <c r="AL150" i="9"/>
  <c r="AM150" i="9"/>
  <c r="AN150" i="9"/>
  <c r="AO150" i="9"/>
  <c r="AP150" i="9"/>
  <c r="AQ150" i="9"/>
  <c r="H151" i="9"/>
  <c r="I151" i="9"/>
  <c r="J151" i="9"/>
  <c r="K151" i="9"/>
  <c r="L151" i="9"/>
  <c r="M151" i="9"/>
  <c r="N151" i="9"/>
  <c r="O151" i="9"/>
  <c r="P151" i="9"/>
  <c r="Q151" i="9"/>
  <c r="R151" i="9"/>
  <c r="S151" i="9"/>
  <c r="T151" i="9"/>
  <c r="U151" i="9"/>
  <c r="V151" i="9"/>
  <c r="W151" i="9"/>
  <c r="X151" i="9"/>
  <c r="Y151" i="9"/>
  <c r="Z151" i="9"/>
  <c r="AB151" i="9"/>
  <c r="AC151" i="9"/>
  <c r="AD151" i="9"/>
  <c r="AE151" i="9"/>
  <c r="AF151" i="9"/>
  <c r="AG151" i="9"/>
  <c r="AH151" i="9"/>
  <c r="AI151" i="9"/>
  <c r="AJ151" i="9"/>
  <c r="AK151" i="9"/>
  <c r="AL151" i="9"/>
  <c r="AM151" i="9"/>
  <c r="AN151" i="9"/>
  <c r="AO151" i="9"/>
  <c r="AP151" i="9"/>
  <c r="AQ151" i="9"/>
  <c r="H152" i="9"/>
  <c r="I152" i="9"/>
  <c r="J152" i="9"/>
  <c r="K152" i="9"/>
  <c r="L152" i="9"/>
  <c r="M152" i="9"/>
  <c r="N152" i="9"/>
  <c r="O152" i="9"/>
  <c r="P152" i="9"/>
  <c r="Q152" i="9"/>
  <c r="R152" i="9"/>
  <c r="S152" i="9"/>
  <c r="T152" i="9"/>
  <c r="U152" i="9"/>
  <c r="V152" i="9"/>
  <c r="W152" i="9"/>
  <c r="X152" i="9"/>
  <c r="Y152" i="9"/>
  <c r="Z152" i="9"/>
  <c r="AB152" i="9"/>
  <c r="AC152" i="9"/>
  <c r="AD152" i="9"/>
  <c r="AE152" i="9"/>
  <c r="AF152" i="9"/>
  <c r="AG152" i="9"/>
  <c r="AH152" i="9"/>
  <c r="AI152" i="9"/>
  <c r="AJ152" i="9"/>
  <c r="AK152" i="9"/>
  <c r="AL152" i="9"/>
  <c r="AM152" i="9"/>
  <c r="AN152" i="9"/>
  <c r="AO152" i="9"/>
  <c r="AP152" i="9"/>
  <c r="AQ152" i="9"/>
  <c r="H153" i="9"/>
  <c r="I153" i="9"/>
  <c r="J153" i="9"/>
  <c r="K153" i="9"/>
  <c r="L153" i="9"/>
  <c r="M153" i="9"/>
  <c r="N153" i="9"/>
  <c r="O153" i="9"/>
  <c r="P153" i="9"/>
  <c r="Q153" i="9"/>
  <c r="R153" i="9"/>
  <c r="S153" i="9"/>
  <c r="T153" i="9"/>
  <c r="U153" i="9"/>
  <c r="V153" i="9"/>
  <c r="W153" i="9"/>
  <c r="X153" i="9"/>
  <c r="Y153" i="9"/>
  <c r="AB153" i="9"/>
  <c r="AC153" i="9"/>
  <c r="AD153" i="9"/>
  <c r="AE153" i="9"/>
  <c r="AF153" i="9"/>
  <c r="AG153" i="9"/>
  <c r="AH153" i="9"/>
  <c r="AI153" i="9"/>
  <c r="AJ153" i="9"/>
  <c r="AK153" i="9"/>
  <c r="AL153" i="9"/>
  <c r="AM153" i="9"/>
  <c r="AN153" i="9"/>
  <c r="AO153" i="9"/>
  <c r="AP153" i="9"/>
  <c r="AQ153" i="9"/>
  <c r="H154" i="9"/>
  <c r="I154" i="9"/>
  <c r="J154" i="9"/>
  <c r="K154" i="9"/>
  <c r="L154" i="9"/>
  <c r="M154" i="9"/>
  <c r="N154" i="9"/>
  <c r="O154" i="9"/>
  <c r="P154" i="9"/>
  <c r="Q154" i="9"/>
  <c r="R154" i="9"/>
  <c r="S154" i="9"/>
  <c r="T154" i="9"/>
  <c r="U154" i="9"/>
  <c r="V154" i="9"/>
  <c r="W154" i="9"/>
  <c r="X154" i="9"/>
  <c r="Y154" i="9"/>
  <c r="AB154" i="9"/>
  <c r="AC154" i="9"/>
  <c r="AD154" i="9"/>
  <c r="AE154" i="9"/>
  <c r="AF154" i="9"/>
  <c r="AG154" i="9"/>
  <c r="AH154" i="9"/>
  <c r="AI154" i="9"/>
  <c r="AJ154" i="9"/>
  <c r="AK154" i="9"/>
  <c r="AL154" i="9"/>
  <c r="AM154" i="9"/>
  <c r="AN154" i="9"/>
  <c r="AO154" i="9"/>
  <c r="AP154" i="9"/>
  <c r="AQ154" i="9"/>
  <c r="H155" i="9"/>
  <c r="I155" i="9"/>
  <c r="J155" i="9"/>
  <c r="K155" i="9"/>
  <c r="L155" i="9"/>
  <c r="M155" i="9"/>
  <c r="N155" i="9"/>
  <c r="O155" i="9"/>
  <c r="P155" i="9"/>
  <c r="Q155" i="9"/>
  <c r="R155" i="9"/>
  <c r="S155" i="9"/>
  <c r="T155" i="9"/>
  <c r="U155" i="9"/>
  <c r="V155" i="9"/>
  <c r="W155" i="9"/>
  <c r="X155" i="9"/>
  <c r="Y155" i="9"/>
  <c r="AB155" i="9"/>
  <c r="AC155" i="9"/>
  <c r="AD155" i="9"/>
  <c r="AE155" i="9"/>
  <c r="AF155" i="9"/>
  <c r="AG155" i="9"/>
  <c r="AH155" i="9"/>
  <c r="AI155" i="9"/>
  <c r="AJ155" i="9"/>
  <c r="AK155" i="9"/>
  <c r="AL155" i="9"/>
  <c r="AM155" i="9"/>
  <c r="AN155" i="9"/>
  <c r="AO155" i="9"/>
  <c r="AP155" i="9"/>
  <c r="AQ155" i="9"/>
  <c r="H156" i="9"/>
  <c r="I156" i="9"/>
  <c r="J156" i="9"/>
  <c r="K156" i="9"/>
  <c r="L156" i="9"/>
  <c r="M156" i="9"/>
  <c r="N156" i="9"/>
  <c r="O156" i="9"/>
  <c r="P156" i="9"/>
  <c r="Q156" i="9"/>
  <c r="R156" i="9"/>
  <c r="S156" i="9"/>
  <c r="T156" i="9"/>
  <c r="U156" i="9"/>
  <c r="V156" i="9"/>
  <c r="W156" i="9"/>
  <c r="X156" i="9"/>
  <c r="Y156" i="9"/>
  <c r="AB156" i="9"/>
  <c r="AC156" i="9"/>
  <c r="AD156" i="9"/>
  <c r="AE156" i="9"/>
  <c r="AF156" i="9"/>
  <c r="AG156" i="9"/>
  <c r="AH156" i="9"/>
  <c r="AI156" i="9"/>
  <c r="AJ156" i="9"/>
  <c r="AK156" i="9"/>
  <c r="AL156" i="9"/>
  <c r="AM156" i="9"/>
  <c r="AN156" i="9"/>
  <c r="AO156" i="9"/>
  <c r="AP156" i="9"/>
  <c r="AQ156" i="9"/>
  <c r="H157" i="9"/>
  <c r="I157" i="9"/>
  <c r="J157" i="9"/>
  <c r="K157" i="9"/>
  <c r="L157" i="9"/>
  <c r="M157" i="9"/>
  <c r="N157" i="9"/>
  <c r="O157" i="9"/>
  <c r="P157" i="9"/>
  <c r="Q157" i="9"/>
  <c r="R157" i="9"/>
  <c r="S157" i="9"/>
  <c r="T157" i="9"/>
  <c r="U157" i="9"/>
  <c r="V157" i="9"/>
  <c r="W157" i="9"/>
  <c r="X157" i="9"/>
  <c r="Y157" i="9"/>
  <c r="AB157" i="9"/>
  <c r="AC157" i="9"/>
  <c r="AD157" i="9"/>
  <c r="AE157" i="9"/>
  <c r="AF157" i="9"/>
  <c r="AG157" i="9"/>
  <c r="AH157" i="9"/>
  <c r="AI157" i="9"/>
  <c r="AJ157" i="9"/>
  <c r="AK157" i="9"/>
  <c r="AL157" i="9"/>
  <c r="AM157" i="9"/>
  <c r="AN157" i="9"/>
  <c r="AO157" i="9"/>
  <c r="AP157" i="9"/>
  <c r="AQ157" i="9"/>
  <c r="H158" i="9"/>
  <c r="I158" i="9"/>
  <c r="J158" i="9"/>
  <c r="K158" i="9"/>
  <c r="L158" i="9"/>
  <c r="M158" i="9"/>
  <c r="N158" i="9"/>
  <c r="O158" i="9"/>
  <c r="P158" i="9"/>
  <c r="Q158" i="9"/>
  <c r="R158" i="9"/>
  <c r="S158" i="9"/>
  <c r="T158" i="9"/>
  <c r="U158" i="9"/>
  <c r="V158" i="9"/>
  <c r="W158" i="9"/>
  <c r="X158" i="9"/>
  <c r="Y158" i="9"/>
  <c r="AB158" i="9"/>
  <c r="AC158" i="9"/>
  <c r="AD158" i="9"/>
  <c r="AE158" i="9"/>
  <c r="AF158" i="9"/>
  <c r="AG158" i="9"/>
  <c r="AH158" i="9"/>
  <c r="AI158" i="9"/>
  <c r="AJ158" i="9"/>
  <c r="AK158" i="9"/>
  <c r="AL158" i="9"/>
  <c r="AM158" i="9"/>
  <c r="AN158" i="9"/>
  <c r="AO158" i="9"/>
  <c r="AP158" i="9"/>
  <c r="AQ158" i="9"/>
  <c r="H159" i="9"/>
  <c r="I159" i="9"/>
  <c r="J159" i="9"/>
  <c r="K159" i="9"/>
  <c r="L159" i="9"/>
  <c r="M159" i="9"/>
  <c r="N159" i="9"/>
  <c r="O159" i="9"/>
  <c r="P159" i="9"/>
  <c r="Q159" i="9"/>
  <c r="R159" i="9"/>
  <c r="S159" i="9"/>
  <c r="T159" i="9"/>
  <c r="U159" i="9"/>
  <c r="V159" i="9"/>
  <c r="W159" i="9"/>
  <c r="X159" i="9"/>
  <c r="Y159" i="9"/>
  <c r="AB159" i="9"/>
  <c r="AC159" i="9"/>
  <c r="AD159" i="9"/>
  <c r="AE159" i="9"/>
  <c r="AF159" i="9"/>
  <c r="AG159" i="9"/>
  <c r="AH159" i="9"/>
  <c r="AI159" i="9"/>
  <c r="AJ159" i="9"/>
  <c r="AK159" i="9"/>
  <c r="AL159" i="9"/>
  <c r="AM159" i="9"/>
  <c r="AN159" i="9"/>
  <c r="AO159" i="9"/>
  <c r="AP159" i="9"/>
  <c r="AQ159" i="9"/>
  <c r="H160" i="9"/>
  <c r="I160" i="9"/>
  <c r="J160" i="9"/>
  <c r="K160" i="9"/>
  <c r="L160" i="9"/>
  <c r="M160" i="9"/>
  <c r="N160" i="9"/>
  <c r="O160" i="9"/>
  <c r="P160" i="9"/>
  <c r="Q160" i="9"/>
  <c r="R160" i="9"/>
  <c r="S160" i="9"/>
  <c r="T160" i="9"/>
  <c r="U160" i="9"/>
  <c r="V160" i="9"/>
  <c r="W160" i="9"/>
  <c r="X160" i="9"/>
  <c r="Y160" i="9"/>
  <c r="AB160" i="9"/>
  <c r="AC160" i="9"/>
  <c r="AD160" i="9"/>
  <c r="AE160" i="9"/>
  <c r="AF160" i="9"/>
  <c r="AG160" i="9"/>
  <c r="AH160" i="9"/>
  <c r="AI160" i="9"/>
  <c r="AJ160" i="9"/>
  <c r="AK160" i="9"/>
  <c r="AL160" i="9"/>
  <c r="AM160" i="9"/>
  <c r="AN160" i="9"/>
  <c r="AO160" i="9"/>
  <c r="AP160" i="9"/>
  <c r="AQ160" i="9"/>
  <c r="H161" i="9"/>
  <c r="I161" i="9"/>
  <c r="J161" i="9"/>
  <c r="K161" i="9"/>
  <c r="L161" i="9"/>
  <c r="M161" i="9"/>
  <c r="N161" i="9"/>
  <c r="O161" i="9"/>
  <c r="P161" i="9"/>
  <c r="Q161" i="9"/>
  <c r="R161" i="9"/>
  <c r="S161" i="9"/>
  <c r="T161" i="9"/>
  <c r="U161" i="9"/>
  <c r="V161" i="9"/>
  <c r="W161" i="9"/>
  <c r="X161" i="9"/>
  <c r="Y161" i="9"/>
  <c r="AB161" i="9"/>
  <c r="AC161" i="9"/>
  <c r="AD161" i="9"/>
  <c r="AE161" i="9"/>
  <c r="AF161" i="9"/>
  <c r="AG161" i="9"/>
  <c r="AH161" i="9"/>
  <c r="AI161" i="9"/>
  <c r="AJ161" i="9"/>
  <c r="AK161" i="9"/>
  <c r="AL161" i="9"/>
  <c r="AM161" i="9"/>
  <c r="AN161" i="9"/>
  <c r="AO161" i="9"/>
  <c r="AP161" i="9"/>
  <c r="AQ161" i="9"/>
  <c r="H162" i="9"/>
  <c r="I162" i="9"/>
  <c r="J162" i="9"/>
  <c r="K162" i="9"/>
  <c r="L162" i="9"/>
  <c r="M162" i="9"/>
  <c r="N162" i="9"/>
  <c r="O162" i="9"/>
  <c r="P162" i="9"/>
  <c r="Q162" i="9"/>
  <c r="R162" i="9"/>
  <c r="S162" i="9"/>
  <c r="T162" i="9"/>
  <c r="U162" i="9"/>
  <c r="V162" i="9"/>
  <c r="W162" i="9"/>
  <c r="X162" i="9"/>
  <c r="Y162" i="9"/>
  <c r="AB162" i="9"/>
  <c r="AC162" i="9"/>
  <c r="AD162" i="9"/>
  <c r="AE162" i="9"/>
  <c r="AF162" i="9"/>
  <c r="AG162" i="9"/>
  <c r="AH162" i="9"/>
  <c r="AI162" i="9"/>
  <c r="AJ162" i="9"/>
  <c r="AK162" i="9"/>
  <c r="AL162" i="9"/>
  <c r="AM162" i="9"/>
  <c r="AN162" i="9"/>
  <c r="AO162" i="9"/>
  <c r="AP162" i="9"/>
  <c r="AQ162" i="9"/>
  <c r="H163" i="9"/>
  <c r="I163" i="9"/>
  <c r="J163" i="9"/>
  <c r="K163" i="9"/>
  <c r="L163" i="9"/>
  <c r="M163" i="9"/>
  <c r="N163" i="9"/>
  <c r="O163" i="9"/>
  <c r="P163" i="9"/>
  <c r="Q163" i="9"/>
  <c r="R163" i="9"/>
  <c r="S163" i="9"/>
  <c r="T163" i="9"/>
  <c r="U163" i="9"/>
  <c r="V163" i="9"/>
  <c r="W163" i="9"/>
  <c r="X163" i="9"/>
  <c r="Y163" i="9"/>
  <c r="AB163" i="9"/>
  <c r="AC163" i="9"/>
  <c r="AD163" i="9"/>
  <c r="AE163" i="9"/>
  <c r="AF163" i="9"/>
  <c r="AG163" i="9"/>
  <c r="AH163" i="9"/>
  <c r="AI163" i="9"/>
  <c r="AJ163" i="9"/>
  <c r="AK163" i="9"/>
  <c r="AL163" i="9"/>
  <c r="AM163" i="9"/>
  <c r="AN163" i="9"/>
  <c r="AO163" i="9"/>
  <c r="AP163" i="9"/>
  <c r="AQ163" i="9"/>
  <c r="H164" i="9"/>
  <c r="I164" i="9"/>
  <c r="J164" i="9"/>
  <c r="K164" i="9"/>
  <c r="L164" i="9"/>
  <c r="M164" i="9"/>
  <c r="N164" i="9"/>
  <c r="O164" i="9"/>
  <c r="P164" i="9"/>
  <c r="Q164" i="9"/>
  <c r="R164" i="9"/>
  <c r="S164" i="9"/>
  <c r="T164" i="9"/>
  <c r="U164" i="9"/>
  <c r="V164" i="9"/>
  <c r="W164" i="9"/>
  <c r="X164" i="9"/>
  <c r="Y164" i="9"/>
  <c r="AB164" i="9"/>
  <c r="AC164" i="9"/>
  <c r="AD164" i="9"/>
  <c r="AE164" i="9"/>
  <c r="AF164" i="9"/>
  <c r="AG164" i="9"/>
  <c r="AH164" i="9"/>
  <c r="AI164" i="9"/>
  <c r="AJ164" i="9"/>
  <c r="AK164" i="9"/>
  <c r="AL164" i="9"/>
  <c r="AM164" i="9"/>
  <c r="AN164" i="9"/>
  <c r="AO164" i="9"/>
  <c r="AP164" i="9"/>
  <c r="AQ164" i="9"/>
  <c r="H165" i="9"/>
  <c r="I165" i="9"/>
  <c r="J165" i="9"/>
  <c r="K165" i="9"/>
  <c r="L165" i="9"/>
  <c r="M165" i="9"/>
  <c r="N165" i="9"/>
  <c r="O165" i="9"/>
  <c r="P165" i="9"/>
  <c r="Q165" i="9"/>
  <c r="R165" i="9"/>
  <c r="S165" i="9"/>
  <c r="T165" i="9"/>
  <c r="U165" i="9"/>
  <c r="V165" i="9"/>
  <c r="W165" i="9"/>
  <c r="X165" i="9"/>
  <c r="Y165" i="9"/>
  <c r="AB165" i="9"/>
  <c r="AC165" i="9"/>
  <c r="AD165" i="9"/>
  <c r="AE165" i="9"/>
  <c r="AF165" i="9"/>
  <c r="AG165" i="9"/>
  <c r="AH165" i="9"/>
  <c r="AI165" i="9"/>
  <c r="AJ165" i="9"/>
  <c r="AK165" i="9"/>
  <c r="AL165" i="9"/>
  <c r="AM165" i="9"/>
  <c r="AN165" i="9"/>
  <c r="AO165" i="9"/>
  <c r="AP165" i="9"/>
  <c r="AQ165" i="9"/>
  <c r="H166" i="9"/>
  <c r="I166" i="9"/>
  <c r="J166" i="9"/>
  <c r="K166" i="9"/>
  <c r="L166" i="9"/>
  <c r="M166" i="9"/>
  <c r="N166" i="9"/>
  <c r="O166" i="9"/>
  <c r="P166" i="9"/>
  <c r="Q166" i="9"/>
  <c r="R166" i="9"/>
  <c r="S166" i="9"/>
  <c r="T166" i="9"/>
  <c r="U166" i="9"/>
  <c r="V166" i="9"/>
  <c r="W166" i="9"/>
  <c r="X166" i="9"/>
  <c r="Y166" i="9"/>
  <c r="AB166" i="9"/>
  <c r="AC166" i="9"/>
  <c r="AD166" i="9"/>
  <c r="AE166" i="9"/>
  <c r="AF166" i="9"/>
  <c r="AG166" i="9"/>
  <c r="AH166" i="9"/>
  <c r="AI166" i="9"/>
  <c r="AJ166" i="9"/>
  <c r="AK166" i="9"/>
  <c r="AL166" i="9"/>
  <c r="AM166" i="9"/>
  <c r="AN166" i="9"/>
  <c r="AO166" i="9"/>
  <c r="AP166" i="9"/>
  <c r="AQ166" i="9"/>
  <c r="H167" i="9"/>
  <c r="I167" i="9"/>
  <c r="J167" i="9"/>
  <c r="K167" i="9"/>
  <c r="L167" i="9"/>
  <c r="M167" i="9"/>
  <c r="N167" i="9"/>
  <c r="O167" i="9"/>
  <c r="P167" i="9"/>
  <c r="Q167" i="9"/>
  <c r="R167" i="9"/>
  <c r="S167" i="9"/>
  <c r="T167" i="9"/>
  <c r="U167" i="9"/>
  <c r="V167" i="9"/>
  <c r="W167" i="9"/>
  <c r="X167" i="9"/>
  <c r="Y167" i="9"/>
  <c r="AB167" i="9"/>
  <c r="AC167" i="9"/>
  <c r="AD167" i="9"/>
  <c r="AE167" i="9"/>
  <c r="AF167" i="9"/>
  <c r="AG167" i="9"/>
  <c r="AH167" i="9"/>
  <c r="AI167" i="9"/>
  <c r="AJ167" i="9"/>
  <c r="AK167" i="9"/>
  <c r="AL167" i="9"/>
  <c r="AM167" i="9"/>
  <c r="AN167" i="9"/>
  <c r="AO167" i="9"/>
  <c r="AP167" i="9"/>
  <c r="AQ167" i="9"/>
  <c r="H168" i="9"/>
  <c r="I168" i="9"/>
  <c r="J168" i="9"/>
  <c r="K168" i="9"/>
  <c r="L168" i="9"/>
  <c r="M168" i="9"/>
  <c r="N168" i="9"/>
  <c r="O168" i="9"/>
  <c r="P168" i="9"/>
  <c r="Q168" i="9"/>
  <c r="R168" i="9"/>
  <c r="S168" i="9"/>
  <c r="T168" i="9"/>
  <c r="U168" i="9"/>
  <c r="V168" i="9"/>
  <c r="W168" i="9"/>
  <c r="X168" i="9"/>
  <c r="Y168" i="9"/>
  <c r="AB168" i="9"/>
  <c r="AC168" i="9"/>
  <c r="AD168" i="9"/>
  <c r="AE168" i="9"/>
  <c r="AF168" i="9"/>
  <c r="AG168" i="9"/>
  <c r="AH168" i="9"/>
  <c r="AI168" i="9"/>
  <c r="AJ168" i="9"/>
  <c r="AK168" i="9"/>
  <c r="AL168" i="9"/>
  <c r="AM168" i="9"/>
  <c r="AN168" i="9"/>
  <c r="AO168" i="9"/>
  <c r="AP168" i="9"/>
  <c r="AQ168" i="9"/>
  <c r="H169" i="9"/>
  <c r="I169" i="9"/>
  <c r="J169" i="9"/>
  <c r="K169" i="9"/>
  <c r="L169" i="9"/>
  <c r="M169" i="9"/>
  <c r="N169" i="9"/>
  <c r="O169" i="9"/>
  <c r="P169" i="9"/>
  <c r="Q169" i="9"/>
  <c r="R169" i="9"/>
  <c r="S169" i="9"/>
  <c r="T169" i="9"/>
  <c r="U169" i="9"/>
  <c r="V169" i="9"/>
  <c r="W169" i="9"/>
  <c r="X169" i="9"/>
  <c r="Y169" i="9"/>
  <c r="AB169" i="9"/>
  <c r="AC169" i="9"/>
  <c r="AD169" i="9"/>
  <c r="AE169" i="9"/>
  <c r="AF169" i="9"/>
  <c r="AG169" i="9"/>
  <c r="AH169" i="9"/>
  <c r="AI169" i="9"/>
  <c r="AJ169" i="9"/>
  <c r="AK169" i="9"/>
  <c r="AL169" i="9"/>
  <c r="AM169" i="9"/>
  <c r="AN169" i="9"/>
  <c r="AO169" i="9"/>
  <c r="AP169" i="9"/>
  <c r="AQ169" i="9"/>
  <c r="H170" i="9"/>
  <c r="I170" i="9"/>
  <c r="J170" i="9"/>
  <c r="K170" i="9"/>
  <c r="L170" i="9"/>
  <c r="M170" i="9"/>
  <c r="N170" i="9"/>
  <c r="O170" i="9"/>
  <c r="P170" i="9"/>
  <c r="Q170" i="9"/>
  <c r="R170" i="9"/>
  <c r="S170" i="9"/>
  <c r="T170" i="9"/>
  <c r="U170" i="9"/>
  <c r="V170" i="9"/>
  <c r="W170" i="9"/>
  <c r="X170" i="9"/>
  <c r="Y170" i="9"/>
  <c r="AB170" i="9"/>
  <c r="AC170" i="9"/>
  <c r="AD170" i="9"/>
  <c r="AE170" i="9"/>
  <c r="AF170" i="9"/>
  <c r="AG170" i="9"/>
  <c r="AH170" i="9"/>
  <c r="AI170" i="9"/>
  <c r="AJ170" i="9"/>
  <c r="AK170" i="9"/>
  <c r="AL170" i="9"/>
  <c r="AM170" i="9"/>
  <c r="AN170" i="9"/>
  <c r="AO170" i="9"/>
  <c r="AP170" i="9"/>
  <c r="AQ170" i="9"/>
  <c r="H171" i="9"/>
  <c r="I171" i="9"/>
  <c r="J171" i="9"/>
  <c r="K171" i="9"/>
  <c r="L171" i="9"/>
  <c r="M171" i="9"/>
  <c r="N171" i="9"/>
  <c r="O171" i="9"/>
  <c r="P171" i="9"/>
  <c r="Q171" i="9"/>
  <c r="R171" i="9"/>
  <c r="S171" i="9"/>
  <c r="T171" i="9"/>
  <c r="U171" i="9"/>
  <c r="V171" i="9"/>
  <c r="W171" i="9"/>
  <c r="X171" i="9"/>
  <c r="Y171" i="9"/>
  <c r="AB171" i="9"/>
  <c r="AC171" i="9"/>
  <c r="AD171" i="9"/>
  <c r="AE171" i="9"/>
  <c r="AF171" i="9"/>
  <c r="AG171" i="9"/>
  <c r="AH171" i="9"/>
  <c r="AI171" i="9"/>
  <c r="AJ171" i="9"/>
  <c r="AK171" i="9"/>
  <c r="AL171" i="9"/>
  <c r="AM171" i="9"/>
  <c r="AN171" i="9"/>
  <c r="AO171" i="9"/>
  <c r="AP171" i="9"/>
  <c r="AQ171" i="9"/>
  <c r="H172" i="9"/>
  <c r="I172" i="9"/>
  <c r="J172" i="9"/>
  <c r="K172" i="9"/>
  <c r="L172" i="9"/>
  <c r="M172" i="9"/>
  <c r="N172" i="9"/>
  <c r="O172" i="9"/>
  <c r="P172" i="9"/>
  <c r="Q172" i="9"/>
  <c r="R172" i="9"/>
  <c r="S172" i="9"/>
  <c r="T172" i="9"/>
  <c r="U172" i="9"/>
  <c r="V172" i="9"/>
  <c r="W172" i="9"/>
  <c r="X172" i="9"/>
  <c r="Y172" i="9"/>
  <c r="AB172" i="9"/>
  <c r="AC172" i="9"/>
  <c r="AD172" i="9"/>
  <c r="AE172" i="9"/>
  <c r="AF172" i="9"/>
  <c r="AG172" i="9"/>
  <c r="AH172" i="9"/>
  <c r="AI172" i="9"/>
  <c r="AJ172" i="9"/>
  <c r="AK172" i="9"/>
  <c r="AL172" i="9"/>
  <c r="AM172" i="9"/>
  <c r="AN172" i="9"/>
  <c r="AO172" i="9"/>
  <c r="AP172" i="9"/>
  <c r="AQ172" i="9"/>
  <c r="G142" i="9"/>
  <c r="G135" i="9"/>
  <c r="G136" i="9"/>
  <c r="G137" i="9"/>
  <c r="G138" i="9"/>
  <c r="G139" i="9"/>
  <c r="G140" i="9"/>
  <c r="G141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K81" i="9"/>
  <c r="K84" i="9" s="1"/>
  <c r="L81" i="9"/>
  <c r="M81" i="9"/>
  <c r="N81" i="9"/>
  <c r="AF81" i="9"/>
  <c r="AF82" i="9"/>
  <c r="AE82" i="9"/>
  <c r="AE81" i="9"/>
  <c r="AE84" i="9" s="1"/>
  <c r="AD81" i="9"/>
  <c r="AD84" i="9" s="1"/>
  <c r="AD82" i="9"/>
  <c r="AC82" i="9"/>
  <c r="AC81" i="9"/>
  <c r="AC84" i="9" s="1"/>
  <c r="AB81" i="9"/>
  <c r="AB82" i="9"/>
  <c r="AA82" i="9"/>
  <c r="X82" i="9"/>
  <c r="W82" i="9"/>
  <c r="W84" i="9"/>
  <c r="AA81" i="9"/>
  <c r="AA84" i="9" s="1"/>
  <c r="X81" i="9"/>
  <c r="Y81" i="9"/>
  <c r="Z81" i="9"/>
  <c r="Y82" i="9"/>
  <c r="Z82" i="9"/>
  <c r="W81" i="9"/>
  <c r="V81" i="9"/>
  <c r="V82" i="9"/>
  <c r="U82" i="9"/>
  <c r="U81" i="9"/>
  <c r="T81" i="9"/>
  <c r="T82" i="9"/>
  <c r="S82" i="9"/>
  <c r="S81" i="9"/>
  <c r="S84" i="9" s="1"/>
  <c r="V84" i="9"/>
  <c r="Z84" i="9"/>
  <c r="R81" i="9"/>
  <c r="R82" i="9"/>
  <c r="R84" i="9"/>
  <c r="Q82" i="9"/>
  <c r="Q81" i="9"/>
  <c r="Q84" i="9" s="1"/>
  <c r="M82" i="9"/>
  <c r="N82" i="9"/>
  <c r="M84" i="9"/>
  <c r="N84" i="9"/>
  <c r="L82" i="9"/>
  <c r="L84" i="9"/>
  <c r="K82" i="9"/>
  <c r="H81" i="9"/>
  <c r="I81" i="9"/>
  <c r="J81" i="9"/>
  <c r="O81" i="9"/>
  <c r="P81" i="9"/>
  <c r="AG81" i="9"/>
  <c r="AH81" i="9"/>
  <c r="AI81" i="9"/>
  <c r="AJ81" i="9"/>
  <c r="AK81" i="9"/>
  <c r="AL81" i="9"/>
  <c r="AM81" i="9"/>
  <c r="AN81" i="9"/>
  <c r="AO81" i="9"/>
  <c r="AP81" i="9"/>
  <c r="AQ81" i="9"/>
  <c r="H82" i="9"/>
  <c r="I82" i="9"/>
  <c r="J82" i="9"/>
  <c r="O82" i="9"/>
  <c r="P82" i="9"/>
  <c r="AG82" i="9"/>
  <c r="AH82" i="9"/>
  <c r="AI82" i="9"/>
  <c r="AJ82" i="9"/>
  <c r="AK82" i="9"/>
  <c r="AL82" i="9"/>
  <c r="AM82" i="9"/>
  <c r="AN82" i="9"/>
  <c r="AO82" i="9"/>
  <c r="AP82" i="9"/>
  <c r="AQ82" i="9"/>
  <c r="H84" i="9"/>
  <c r="I84" i="9"/>
  <c r="J84" i="9"/>
  <c r="O84" i="9"/>
  <c r="P84" i="9"/>
  <c r="T84" i="9"/>
  <c r="U84" i="9"/>
  <c r="X84" i="9"/>
  <c r="Y84" i="9"/>
  <c r="AB84" i="9"/>
  <c r="AF84" i="9"/>
  <c r="AG84" i="9"/>
  <c r="AH84" i="9"/>
  <c r="AI84" i="9"/>
  <c r="AJ84" i="9"/>
  <c r="AK84" i="9"/>
  <c r="AL84" i="9"/>
  <c r="AM84" i="9"/>
  <c r="AN84" i="9"/>
  <c r="AO84" i="9"/>
  <c r="AP84" i="9"/>
  <c r="AQ84" i="9"/>
  <c r="G84" i="9"/>
  <c r="G82" i="9"/>
  <c r="G81" i="9"/>
  <c r="K58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M55" i="9"/>
  <c r="AN55" i="9"/>
  <c r="AO55" i="9"/>
  <c r="AP55" i="9"/>
  <c r="AQ55" i="9"/>
  <c r="H56" i="9"/>
  <c r="I56" i="9"/>
  <c r="J56" i="9"/>
  <c r="K56" i="9"/>
  <c r="L56" i="9"/>
  <c r="M56" i="9"/>
  <c r="N56" i="9"/>
  <c r="O56" i="9"/>
  <c r="P56" i="9"/>
  <c r="Q56" i="9"/>
  <c r="R56" i="9"/>
  <c r="S56" i="9"/>
  <c r="T56" i="9"/>
  <c r="U56" i="9"/>
  <c r="V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M56" i="9"/>
  <c r="AN56" i="9"/>
  <c r="AO56" i="9"/>
  <c r="AP56" i="9"/>
  <c r="AQ56" i="9"/>
  <c r="L58" i="9"/>
  <c r="M58" i="9"/>
  <c r="N58" i="9"/>
  <c r="G56" i="9"/>
  <c r="G55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V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M40" i="9"/>
  <c r="AN40" i="9"/>
  <c r="AO40" i="9"/>
  <c r="AP40" i="9"/>
  <c r="AQ40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U41" i="9"/>
  <c r="V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M41" i="9"/>
  <c r="AN41" i="9"/>
  <c r="AO41" i="9"/>
  <c r="AP41" i="9"/>
  <c r="AQ41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V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M42" i="9"/>
  <c r="AN42" i="9"/>
  <c r="AO42" i="9"/>
  <c r="AP42" i="9"/>
  <c r="AQ42" i="9"/>
  <c r="AQ43" i="9" s="1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V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M43" i="9"/>
  <c r="AN43" i="9"/>
  <c r="AO43" i="9"/>
  <c r="AP43" i="9"/>
  <c r="G43" i="9"/>
  <c r="G42" i="9"/>
  <c r="G41" i="9"/>
  <c r="G40" i="9"/>
  <c r="G39" i="9"/>
  <c r="AQ57" i="9" l="1"/>
  <c r="AQ58" i="9" s="1"/>
  <c r="AM57" i="9"/>
  <c r="AM58" i="9" s="1"/>
  <c r="AI57" i="9"/>
  <c r="AI58" i="9" s="1"/>
  <c r="AE57" i="9"/>
  <c r="AE58" i="9" s="1"/>
  <c r="AA57" i="9"/>
  <c r="AA58" i="9" s="1"/>
  <c r="W57" i="9"/>
  <c r="W58" i="9" s="1"/>
  <c r="S57" i="9"/>
  <c r="S58" i="9" s="1"/>
  <c r="O57" i="9"/>
  <c r="O58" i="9" s="1"/>
  <c r="G57" i="9"/>
  <c r="G58" i="9" s="1"/>
  <c r="AO57" i="9"/>
  <c r="AO58" i="9" s="1"/>
  <c r="AC57" i="9"/>
  <c r="AC58" i="9" s="1"/>
  <c r="U57" i="9"/>
  <c r="U58" i="9" s="1"/>
  <c r="I57" i="9"/>
  <c r="I58" i="9" s="1"/>
  <c r="AN57" i="9"/>
  <c r="AN58" i="9" s="1"/>
  <c r="AF57" i="9"/>
  <c r="AF58" i="9" s="1"/>
  <c r="T57" i="9"/>
  <c r="T58" i="9" s="1"/>
  <c r="H57" i="9"/>
  <c r="H58" i="9" s="1"/>
  <c r="AP57" i="9"/>
  <c r="AP58" i="9" s="1"/>
  <c r="AL57" i="9"/>
  <c r="AL58" i="9" s="1"/>
  <c r="AH57" i="9"/>
  <c r="AH58" i="9" s="1"/>
  <c r="AD57" i="9"/>
  <c r="AD58" i="9" s="1"/>
  <c r="Z57" i="9"/>
  <c r="Z58" i="9" s="1"/>
  <c r="V57" i="9"/>
  <c r="V58" i="9" s="1"/>
  <c r="R57" i="9"/>
  <c r="R58" i="9" s="1"/>
  <c r="J57" i="9"/>
  <c r="J58" i="9" s="1"/>
  <c r="AK57" i="9"/>
  <c r="AK58" i="9" s="1"/>
  <c r="AG57" i="9"/>
  <c r="AG58" i="9" s="1"/>
  <c r="Y57" i="9"/>
  <c r="Y58" i="9" s="1"/>
  <c r="Q57" i="9"/>
  <c r="Q58" i="9" s="1"/>
  <c r="AJ57" i="9"/>
  <c r="AJ58" i="9" s="1"/>
  <c r="AB57" i="9"/>
  <c r="AB58" i="9" s="1"/>
  <c r="X57" i="9"/>
  <c r="X58" i="9" s="1"/>
  <c r="P57" i="9"/>
  <c r="P58" i="9" s="1"/>
</calcChain>
</file>

<file path=xl/sharedStrings.xml><?xml version="1.0" encoding="utf-8"?>
<sst xmlns="http://schemas.openxmlformats.org/spreadsheetml/2006/main" count="2200" uniqueCount="310">
  <si>
    <t>DF</t>
  </si>
  <si>
    <t>La</t>
  </si>
  <si>
    <t>Ce</t>
  </si>
  <si>
    <t>Pr</t>
  </si>
  <si>
    <t>Nd</t>
  </si>
  <si>
    <t>Sm</t>
  </si>
  <si>
    <t>Eu</t>
  </si>
  <si>
    <t>Gd</t>
  </si>
  <si>
    <t>Tb</t>
  </si>
  <si>
    <t>Dy</t>
  </si>
  <si>
    <t>Ho</t>
  </si>
  <si>
    <t>Er</t>
  </si>
  <si>
    <t>Tm</t>
  </si>
  <si>
    <t>Yb</t>
  </si>
  <si>
    <t>Lu</t>
  </si>
  <si>
    <t>L11</t>
  </si>
  <si>
    <t>File:</t>
  </si>
  <si>
    <t>Sample:</t>
  </si>
  <si>
    <t>Misc Info:</t>
  </si>
  <si>
    <t>ALS vial:</t>
  </si>
  <si>
    <t>Method:</t>
  </si>
  <si>
    <t>Sc /  45 [#1]</t>
  </si>
  <si>
    <t>Sc /  45 [#2]</t>
  </si>
  <si>
    <t>Y /  89 [#1]</t>
  </si>
  <si>
    <t>Y /  89 [#2]</t>
  </si>
  <si>
    <t>Ba /  135 [#1]</t>
  </si>
  <si>
    <t>Ba /  135 [#2]</t>
  </si>
  <si>
    <t>Ba /  137 [#1]</t>
  </si>
  <si>
    <t>Ba /  137 [#2]</t>
  </si>
  <si>
    <t>La /  139 [#1]</t>
  </si>
  <si>
    <t>La /  139 [#2]</t>
  </si>
  <si>
    <t>Ce /  140 [#1]</t>
  </si>
  <si>
    <t>Ce /  140 [#2]</t>
  </si>
  <si>
    <t>Pr /  141 [#1]</t>
  </si>
  <si>
    <t>Pr /  141 [#2]</t>
  </si>
  <si>
    <t>Nd /  146 [#1]</t>
  </si>
  <si>
    <t>Nd /  146 [#2]</t>
  </si>
  <si>
    <t>Sm /  147 [#1]</t>
  </si>
  <si>
    <t>Sm /  147 [#2]</t>
  </si>
  <si>
    <t>Sm /  149 [#1]</t>
  </si>
  <si>
    <t>Sm /  149 [#2]</t>
  </si>
  <si>
    <t>Eu /  151 [#1]</t>
  </si>
  <si>
    <t>Eu /  151 [#2]</t>
  </si>
  <si>
    <t>Gd /  157 [#1]</t>
  </si>
  <si>
    <t>Gd /  157 [#2]</t>
  </si>
  <si>
    <t>Tb /  159 [#1]</t>
  </si>
  <si>
    <t>Tb /  159 [#2]</t>
  </si>
  <si>
    <t>Dy /  163 [#1]</t>
  </si>
  <si>
    <t>Dy /  163 [#2]</t>
  </si>
  <si>
    <t>Ho /  165 [#1]</t>
  </si>
  <si>
    <t>Ho /  165 [#2]</t>
  </si>
  <si>
    <t>Er /  167 [#1]</t>
  </si>
  <si>
    <t>Er /  167 [#2]</t>
  </si>
  <si>
    <t>Tm /  169 [#1]</t>
  </si>
  <si>
    <t>Yb /  172 [#1]</t>
  </si>
  <si>
    <t>Yb /  172 [#2]</t>
  </si>
  <si>
    <t>Lu /  175 [#1]</t>
  </si>
  <si>
    <t>Lu /  175 [#2]</t>
  </si>
  <si>
    <t>NRM_REE6.M</t>
  </si>
  <si>
    <t>004CALB.D</t>
  </si>
  <si>
    <t>Blank</t>
  </si>
  <si>
    <t>005CALS.D</t>
  </si>
  <si>
    <t>Std2</t>
  </si>
  <si>
    <t>006CALS.D</t>
  </si>
  <si>
    <t>Std3</t>
  </si>
  <si>
    <t>007CALS.D</t>
  </si>
  <si>
    <t>Std4</t>
  </si>
  <si>
    <t>008CALS.D</t>
  </si>
  <si>
    <t>Std5</t>
  </si>
  <si>
    <t>009CALS.D</t>
  </si>
  <si>
    <t>Std6</t>
  </si>
  <si>
    <t>010CALS.D</t>
  </si>
  <si>
    <t>Std7</t>
  </si>
  <si>
    <t>Ba only</t>
  </si>
  <si>
    <t>011CALS.D</t>
  </si>
  <si>
    <t>Std8</t>
  </si>
  <si>
    <t>012CALS.D</t>
  </si>
  <si>
    <t>Std9</t>
  </si>
  <si>
    <t>013CALS.D</t>
  </si>
  <si>
    <t>Std10</t>
  </si>
  <si>
    <t>014CALS.D</t>
  </si>
  <si>
    <t>Std11</t>
  </si>
  <si>
    <t>015SMPL.D</t>
  </si>
  <si>
    <t>ccb1</t>
  </si>
  <si>
    <t>016SMPL.D</t>
  </si>
  <si>
    <t>ccb2</t>
  </si>
  <si>
    <t>017SMPL.D</t>
  </si>
  <si>
    <t>ccb3</t>
  </si>
  <si>
    <t>018SMPL.D</t>
  </si>
  <si>
    <t>ccb4</t>
  </si>
  <si>
    <t>019SMPL.D</t>
  </si>
  <si>
    <t>ccb5</t>
  </si>
  <si>
    <t>020SMPL.D</t>
  </si>
  <si>
    <t>~250 ppb Ba</t>
  </si>
  <si>
    <t>021SMPL.D</t>
  </si>
  <si>
    <t>022SMPL.D</t>
  </si>
  <si>
    <t>~200 ppb Ce</t>
  </si>
  <si>
    <t>023SMPL.D</t>
  </si>
  <si>
    <t>024SMPL.D</t>
  </si>
  <si>
    <t>~200 ppb Pr</t>
  </si>
  <si>
    <t>025SMPL.D</t>
  </si>
  <si>
    <t>026SMPL.D</t>
  </si>
  <si>
    <t>~200 ppb Nd</t>
  </si>
  <si>
    <t>027SMPL.D</t>
  </si>
  <si>
    <t>028SMPL.D</t>
  </si>
  <si>
    <t>~200 ppb Sm</t>
  </si>
  <si>
    <t>029SMPL.D</t>
  </si>
  <si>
    <t>030SMPL.D</t>
  </si>
  <si>
    <t>~200 ppb Eu</t>
  </si>
  <si>
    <t>031SMPL.D</t>
  </si>
  <si>
    <t>032SMPL.D</t>
  </si>
  <si>
    <t>~200 ppb Gd</t>
  </si>
  <si>
    <t>033SMPL.D</t>
  </si>
  <si>
    <t>034SMPL.D</t>
  </si>
  <si>
    <t>~200 ppb Tb</t>
  </si>
  <si>
    <t>035SMPL.D</t>
  </si>
  <si>
    <t>036SMPL.D</t>
  </si>
  <si>
    <t>ccb6</t>
  </si>
  <si>
    <t>037SMPL.D</t>
  </si>
  <si>
    <t>ccb7</t>
  </si>
  <si>
    <t>038SMPL.D</t>
  </si>
  <si>
    <t>QC1</t>
  </si>
  <si>
    <t>~10 ppb REE</t>
  </si>
  <si>
    <t>039SMPL.D</t>
  </si>
  <si>
    <t>040SMPL.D</t>
  </si>
  <si>
    <t>ccb8</t>
  </si>
  <si>
    <t>041SMPL.D</t>
  </si>
  <si>
    <t>ccb9</t>
  </si>
  <si>
    <t>042SMPL.D</t>
  </si>
  <si>
    <t>BlankW</t>
  </si>
  <si>
    <t>043SMPL.D</t>
  </si>
  <si>
    <t>BlankS</t>
  </si>
  <si>
    <t>044SMPL.D</t>
  </si>
  <si>
    <t>1W</t>
  </si>
  <si>
    <t>045SMPL.D</t>
  </si>
  <si>
    <t>2W</t>
  </si>
  <si>
    <t>046SMPL.D</t>
  </si>
  <si>
    <t>3W</t>
  </si>
  <si>
    <t>047SMPL.D</t>
  </si>
  <si>
    <t>4W</t>
  </si>
  <si>
    <t>048SMPL.D</t>
  </si>
  <si>
    <t>5W</t>
  </si>
  <si>
    <t>049SMPL.D</t>
  </si>
  <si>
    <t>6W</t>
  </si>
  <si>
    <t>050SMPL.D</t>
  </si>
  <si>
    <t>7W</t>
  </si>
  <si>
    <t>051SMPL.D</t>
  </si>
  <si>
    <t>8W</t>
  </si>
  <si>
    <t>052SMPL.D</t>
  </si>
  <si>
    <t>9W</t>
  </si>
  <si>
    <t>053SMPL.D</t>
  </si>
  <si>
    <t>ccb10</t>
  </si>
  <si>
    <t>054SMPL.D</t>
  </si>
  <si>
    <t>055SMPL.D</t>
  </si>
  <si>
    <t>ccb11</t>
  </si>
  <si>
    <t>056SMPL.D</t>
  </si>
  <si>
    <t>10W</t>
  </si>
  <si>
    <t>057SMPL.D</t>
  </si>
  <si>
    <t>11W</t>
  </si>
  <si>
    <t>058SMPL.D</t>
  </si>
  <si>
    <t>12W</t>
  </si>
  <si>
    <t>059SMPL.D</t>
  </si>
  <si>
    <t>13W</t>
  </si>
  <si>
    <t>060SMPL.D</t>
  </si>
  <si>
    <t>14W</t>
  </si>
  <si>
    <t>061SMPL.D</t>
  </si>
  <si>
    <t>15W</t>
  </si>
  <si>
    <t>062SMPL.D</t>
  </si>
  <si>
    <t>16W</t>
  </si>
  <si>
    <t>063SMPL.D</t>
  </si>
  <si>
    <t>17W</t>
  </si>
  <si>
    <t>064SMPL.D</t>
  </si>
  <si>
    <t>18W</t>
  </si>
  <si>
    <t>065SMPL.D</t>
  </si>
  <si>
    <t>19W</t>
  </si>
  <si>
    <t>066SMPL.D</t>
  </si>
  <si>
    <t>ccb12</t>
  </si>
  <si>
    <t>067SMPL.D</t>
  </si>
  <si>
    <t>068SMPL.D</t>
  </si>
  <si>
    <t>ccb13</t>
  </si>
  <si>
    <t>069SMPL.D</t>
  </si>
  <si>
    <t>1S</t>
  </si>
  <si>
    <t>070SMPL.D</t>
  </si>
  <si>
    <t>2S</t>
  </si>
  <si>
    <t>071SMPL.D</t>
  </si>
  <si>
    <t>3S</t>
  </si>
  <si>
    <t>072SMPL.D</t>
  </si>
  <si>
    <t>4S</t>
  </si>
  <si>
    <t>073SMPL.D</t>
  </si>
  <si>
    <t>5S</t>
  </si>
  <si>
    <t>074SMPL.D</t>
  </si>
  <si>
    <t>6S</t>
  </si>
  <si>
    <t>075SMPL.D</t>
  </si>
  <si>
    <t>7S</t>
  </si>
  <si>
    <t>076SMPL.D</t>
  </si>
  <si>
    <t>8S</t>
  </si>
  <si>
    <t>077SMPL.D</t>
  </si>
  <si>
    <t>9S</t>
  </si>
  <si>
    <t>078SMPL.D</t>
  </si>
  <si>
    <t>10S</t>
  </si>
  <si>
    <t>079SMPL.D</t>
  </si>
  <si>
    <t>ccb14</t>
  </si>
  <si>
    <t>080SMPL.D</t>
  </si>
  <si>
    <t>081SMPL.D</t>
  </si>
  <si>
    <t>ccb15</t>
  </si>
  <si>
    <t>082SMPL.D</t>
  </si>
  <si>
    <t>11S</t>
  </si>
  <si>
    <t>083SMPL.D</t>
  </si>
  <si>
    <t>12S</t>
  </si>
  <si>
    <t>084SMPL.D</t>
  </si>
  <si>
    <t>13S</t>
  </si>
  <si>
    <t>085SMPL.D</t>
  </si>
  <si>
    <t>14S</t>
  </si>
  <si>
    <t>086SMPL.D</t>
  </si>
  <si>
    <t>15S</t>
  </si>
  <si>
    <t>087SMPL.D</t>
  </si>
  <si>
    <t>16S</t>
  </si>
  <si>
    <t>088SMPL.D</t>
  </si>
  <si>
    <t>17S</t>
  </si>
  <si>
    <t>089SMPL.D</t>
  </si>
  <si>
    <t>18S</t>
  </si>
  <si>
    <t>090SMPL.D</t>
  </si>
  <si>
    <t>19S</t>
  </si>
  <si>
    <t>091SMPL.D</t>
  </si>
  <si>
    <t>ccb16</t>
  </si>
  <si>
    <t>092SMPL.D</t>
  </si>
  <si>
    <t>093SMPL.D</t>
  </si>
  <si>
    <t>ccb17</t>
  </si>
  <si>
    <t>Data:</t>
  </si>
  <si>
    <t>quant</t>
  </si>
  <si>
    <t>%QRSD</t>
  </si>
  <si>
    <t>&gt;100</t>
  </si>
  <si>
    <t>CPS</t>
  </si>
  <si>
    <t>Sc / 45 [#1]</t>
  </si>
  <si>
    <t>Sc / 45 [#2]</t>
  </si>
  <si>
    <t>Ga / 69 [#1]</t>
  </si>
  <si>
    <t>Ga / 69 [#2]</t>
  </si>
  <si>
    <t>Ga / 71 [#1]</t>
  </si>
  <si>
    <t>Ga / 71 [#2]</t>
  </si>
  <si>
    <t>Y / 89 [#1]</t>
  </si>
  <si>
    <t>Y / 89 [#2]</t>
  </si>
  <si>
    <t>In / 115 [#1]</t>
  </si>
  <si>
    <t>In / 115 [#2]</t>
  </si>
  <si>
    <t>Ba / 135 [#1]</t>
  </si>
  <si>
    <t>Ba / 135 [#2]</t>
  </si>
  <si>
    <t>Ba / 137 [#1]</t>
  </si>
  <si>
    <t>Ba / 137 [#2]</t>
  </si>
  <si>
    <t>La / 139 [#1]</t>
  </si>
  <si>
    <t>La / 139 [#2]</t>
  </si>
  <si>
    <t>Ce / 140 [#1]</t>
  </si>
  <si>
    <t>Ce / 140 [#2]</t>
  </si>
  <si>
    <t>Pr / 141 [#1]</t>
  </si>
  <si>
    <t>Pr / 141 [#2]</t>
  </si>
  <si>
    <t>Nd / 146 [#1]</t>
  </si>
  <si>
    <t>Nd / 146 [#2]</t>
  </si>
  <si>
    <t>Sm / 147 [#1]</t>
  </si>
  <si>
    <t>Sm / 147 [#2]</t>
  </si>
  <si>
    <t>Sm / 149 [#1]</t>
  </si>
  <si>
    <t>Sm / 149 [#2]</t>
  </si>
  <si>
    <t>Eu / 151 [#1]</t>
  </si>
  <si>
    <t>Eu / 151 [#2]</t>
  </si>
  <si>
    <t>Eu / 153 [#1]</t>
  </si>
  <si>
    <t>Eu / 153 [#2]</t>
  </si>
  <si>
    <t>Gd / 157 [#1]</t>
  </si>
  <si>
    <t>Gd / 157 [#2]</t>
  </si>
  <si>
    <t>Tb / 159 [#1]</t>
  </si>
  <si>
    <t>Tb / 159 [#2]</t>
  </si>
  <si>
    <t>Dy / 163 [#1]</t>
  </si>
  <si>
    <t>Dy / 163 [#2]</t>
  </si>
  <si>
    <t>Ho / 165 [#1]</t>
  </si>
  <si>
    <t>Ho / 165 [#2]</t>
  </si>
  <si>
    <t>Er / 166 [#1]</t>
  </si>
  <si>
    <t>Er / 166 [#2]</t>
  </si>
  <si>
    <t>Er / 167 [#1]</t>
  </si>
  <si>
    <t>Er / 167 [#2]</t>
  </si>
  <si>
    <t>Tm / 169 [#1]</t>
  </si>
  <si>
    <t>Tm / 169 [#2]</t>
  </si>
  <si>
    <t>Yb / 172 [#1]</t>
  </si>
  <si>
    <t>Yb / 172 [#2]</t>
  </si>
  <si>
    <t>Lu / 175 [#1]</t>
  </si>
  <si>
    <t>Lu / 175 [#2]</t>
  </si>
  <si>
    <t>Re / 185 [#1]</t>
  </si>
  <si>
    <t>Re / 185 [#2]</t>
  </si>
  <si>
    <t>na</t>
  </si>
  <si>
    <t>Calibration Standards</t>
  </si>
  <si>
    <t>Blank (2%HNO3 Replicates)</t>
  </si>
  <si>
    <t>r (fit)</t>
  </si>
  <si>
    <t>avg</t>
  </si>
  <si>
    <t>stdev</t>
  </si>
  <si>
    <t>n</t>
  </si>
  <si>
    <t>tinv</t>
  </si>
  <si>
    <t>LOD</t>
  </si>
  <si>
    <t>QC1 Replicates</t>
  </si>
  <si>
    <t>actual</t>
  </si>
  <si>
    <t>avg/actual</t>
  </si>
  <si>
    <t>recovery</t>
  </si>
  <si>
    <t>v good</t>
  </si>
  <si>
    <t>N/a</t>
  </si>
  <si>
    <t>N/A</t>
  </si>
  <si>
    <t>good</t>
  </si>
  <si>
    <t>200 ppb REE + Ba replicates</t>
  </si>
  <si>
    <t>Measured Unknowns</t>
  </si>
  <si>
    <t>Dilution Factor adjusted Measured Unknowns (ppb)</t>
  </si>
  <si>
    <t xml:space="preserve"> good</t>
  </si>
  <si>
    <t>Ce anomaly (eq 2)</t>
  </si>
  <si>
    <t>Ce anomaly (eq 3)</t>
  </si>
  <si>
    <t>Europium Anomaly</t>
  </si>
  <si>
    <t>BSI Index</t>
  </si>
  <si>
    <t xml:space="preserve">Normalized concentrations </t>
  </si>
  <si>
    <t>Post Archean Australean Shale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</si>
</sst>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2" fontId="0" fillId="0" borderId="0" xfId="0" applyNumberFormat="1"/>
    <xf numFmtId="0" fontId="0" fillId="3" borderId="0" xfId="0" applyFill="1"/>
    <xf numFmtId="0" fontId="0" fillId="0" borderId="0" xfId="0" applyFill="1"/>
    <xf numFmtId="0" fontId="1" fillId="0" borderId="0" xfId="0" applyFont="1"/>
    <xf numFmtId="0" fontId="0" fillId="2" borderId="0" xfId="0" applyFill="1"/>
    <xf numFmtId="0" fontId="0" fillId="5" borderId="0" xfId="0" applyFill="1"/>
    <xf numFmtId="0" fontId="0" fillId="0" borderId="0" xfId="0" applyNumberFormat="1"/>
    <xf numFmtId="0" fontId="0" fillId="6" borderId="0" xfId="0" applyFill="1"/>
    <xf numFmtId="164" fontId="2" fillId="0" borderId="0" xfId="0" applyNumberFormat="1" applyFont="1"/>
    <xf numFmtId="165" fontId="2" fillId="0" borderId="0" xfId="0" applyNumberFormat="1" applyFont="1"/>
    <xf numFmtId="0" fontId="0" fillId="4" borderId="0" xfId="0" applyFill="1"/>
    <xf numFmtId="0" fontId="3" fillId="0" borderId="0" xfId="0" applyFont="1"/>
    <xf numFmtId="0" fontId="0" fillId="7" borderId="0" xfId="0" applyFill="1"/>
    <xf numFmtId="2" fontId="0" fillId="5" borderId="0" xfId="0" applyNumberFormat="1" applyFill="1"/>
    <xf numFmtId="2" fontId="0" fillId="3" borderId="0" xfId="0" applyNumberFormat="1" applyFill="1"/>
    <xf numFmtId="0" fontId="5" fillId="0" borderId="1" xfId="0" applyFont="1" applyFill="1" applyBorder="1"/>
    <xf numFmtId="0" fontId="5" fillId="0" borderId="1" xfId="0" applyFont="1" applyBorder="1"/>
    <xf numFmtId="164" fontId="0" fillId="0" borderId="1" xfId="0" applyNumberFormat="1" applyBorder="1"/>
    <xf numFmtId="164" fontId="0" fillId="3" borderId="1" xfId="0" applyNumberFormat="1" applyFill="1" applyBorder="1"/>
  </cellXfs>
  <cellStyles count="2">
    <cellStyle name="Normal" xfId="0" builtinId="0"/>
    <cellStyle name="Normal 2" xfId="1" xr:uid="{F64A70E8-4A54-41D5-B047-E274354E4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594361</xdr:colOff>
      <xdr:row>30</xdr:row>
      <xdr:rowOff>80010</xdr:rowOff>
    </xdr:from>
    <xdr:to>
      <xdr:col>29</xdr:col>
      <xdr:colOff>382906</xdr:colOff>
      <xdr:row>44</xdr:row>
      <xdr:rowOff>125730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ED0BB7A2-B2DA-45FA-B36E-93ECBE277B70}"/>
            </a:ext>
          </a:extLst>
        </xdr:cNvPr>
        <xdr:cNvGrpSpPr/>
      </xdr:nvGrpSpPr>
      <xdr:grpSpPr>
        <a:xfrm>
          <a:off x="15481301" y="5791200"/>
          <a:ext cx="6456045" cy="2714625"/>
          <a:chOff x="14639925" y="3528060"/>
          <a:chExt cx="5963080" cy="2714625"/>
        </a:xfrm>
      </xdr:grpSpPr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C653642-259A-45CB-8004-EAF103CF0ABD}"/>
              </a:ext>
            </a:extLst>
          </xdr:cNvPr>
          <xdr:cNvSpPr txBox="1"/>
        </xdr:nvSpPr>
        <xdr:spPr>
          <a:xfrm>
            <a:off x="14639925" y="3528060"/>
            <a:ext cx="5963080" cy="27146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100"/>
              <a:t>Equations</a:t>
            </a:r>
            <a:r>
              <a:rPr lang="en-US" sz="1100" baseline="0"/>
              <a:t> used (from Tostevin et al. 2016):</a:t>
            </a:r>
          </a:p>
          <a:p>
            <a:endParaRPr lang="en-US" sz="1100" baseline="0"/>
          </a:p>
          <a:p>
            <a:endParaRPr lang="en-US" sz="1100"/>
          </a:p>
        </xdr:txBody>
      </xdr:sp>
      <xdr:pic>
        <xdr:nvPicPr>
          <xdr:cNvPr id="9" name="Picture 8">
            <a:extLst>
              <a:ext uri="{FF2B5EF4-FFF2-40B4-BE49-F238E27FC236}">
                <a16:creationId xmlns:a16="http://schemas.microsoft.com/office/drawing/2014/main" id="{A32D46BC-CA97-4AA2-B96F-7947114EF0A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4936395" y="3857625"/>
            <a:ext cx="4289259" cy="538925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>
                <a16:creationId xmlns:a16="http://schemas.microsoft.com/office/drawing/2014/main" id="{10613D6E-B89C-44BE-A995-C70C3903A98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5033066" y="4331970"/>
            <a:ext cx="4055458" cy="544629"/>
          </a:xfrm>
          <a:prstGeom prst="rect">
            <a:avLst/>
          </a:prstGeom>
        </xdr:spPr>
      </xdr:pic>
      <xdr:pic>
        <xdr:nvPicPr>
          <xdr:cNvPr id="2" name="Picture 1">
            <a:extLst>
              <a:ext uri="{FF2B5EF4-FFF2-40B4-BE49-F238E27FC236}">
                <a16:creationId xmlns:a16="http://schemas.microsoft.com/office/drawing/2014/main" id="{866A44BB-76A5-4D5B-B205-1C98381EB0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5102841" y="4973488"/>
            <a:ext cx="1891665" cy="532632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D2151618-3313-4C1A-B20B-F7C03A18AE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4779806" y="5501230"/>
            <a:ext cx="3759654" cy="58582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6964A-77C5-B045-90E6-C8B996D4D1A1}">
  <dimension ref="A1:EB172"/>
  <sheetViews>
    <sheetView tabSelected="1" zoomScale="40" zoomScaleNormal="40" workbookViewId="0">
      <selection activeCell="A133" sqref="A133"/>
    </sheetView>
  </sheetViews>
  <sheetFormatPr defaultColWidth="11" defaultRowHeight="14.4" x14ac:dyDescent="0.55000000000000004"/>
  <cols>
    <col min="7" max="10" width="11" bestFit="1" customWidth="1"/>
    <col min="11" max="11" width="12.41796875" bestFit="1" customWidth="1"/>
    <col min="12" max="12" width="13.578125" bestFit="1" customWidth="1"/>
    <col min="13" max="13" width="12.41796875" bestFit="1" customWidth="1"/>
    <col min="14" max="14" width="13.578125" bestFit="1" customWidth="1"/>
    <col min="15" max="17" width="11" bestFit="1" customWidth="1"/>
    <col min="18" max="18" width="13.578125" customWidth="1"/>
    <col min="19" max="43" width="11" bestFit="1" customWidth="1"/>
  </cols>
  <sheetData>
    <row r="1" spans="1:132" x14ac:dyDescent="0.55000000000000004">
      <c r="A1" s="4" t="s">
        <v>284</v>
      </c>
    </row>
    <row r="2" spans="1:132" x14ac:dyDescent="0.55000000000000004">
      <c r="A2" s="7" t="s">
        <v>16</v>
      </c>
      <c r="B2" t="s">
        <v>17</v>
      </c>
      <c r="C2" t="s">
        <v>18</v>
      </c>
      <c r="D2" t="s">
        <v>19</v>
      </c>
      <c r="E2" t="s">
        <v>20</v>
      </c>
      <c r="F2" t="s">
        <v>228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34</v>
      </c>
      <c r="U2" t="s">
        <v>35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41</v>
      </c>
      <c r="AB2" t="s">
        <v>42</v>
      </c>
      <c r="AC2" t="s">
        <v>43</v>
      </c>
      <c r="AD2" t="s">
        <v>44</v>
      </c>
      <c r="AE2" t="s">
        <v>45</v>
      </c>
      <c r="AF2" t="s">
        <v>46</v>
      </c>
      <c r="AG2" t="s">
        <v>47</v>
      </c>
      <c r="AH2" t="s">
        <v>48</v>
      </c>
      <c r="AI2" t="s">
        <v>49</v>
      </c>
      <c r="AJ2" t="s">
        <v>50</v>
      </c>
      <c r="AK2" t="s">
        <v>51</v>
      </c>
      <c r="AL2" t="s">
        <v>52</v>
      </c>
      <c r="AM2" t="s">
        <v>53</v>
      </c>
      <c r="AN2" t="s">
        <v>54</v>
      </c>
      <c r="AO2" t="s">
        <v>55</v>
      </c>
      <c r="AP2" t="s">
        <v>56</v>
      </c>
      <c r="AQ2" t="s">
        <v>57</v>
      </c>
      <c r="AR2" t="s">
        <v>228</v>
      </c>
      <c r="AS2" t="s">
        <v>21</v>
      </c>
      <c r="AT2" t="s">
        <v>22</v>
      </c>
      <c r="AU2" t="s">
        <v>23</v>
      </c>
      <c r="AV2" t="s">
        <v>24</v>
      </c>
      <c r="AW2" t="s">
        <v>25</v>
      </c>
      <c r="AX2" t="s">
        <v>26</v>
      </c>
      <c r="AY2" t="s">
        <v>27</v>
      </c>
      <c r="AZ2" t="s">
        <v>28</v>
      </c>
      <c r="BA2" t="s">
        <v>29</v>
      </c>
      <c r="BB2" t="s">
        <v>30</v>
      </c>
      <c r="BC2" t="s">
        <v>31</v>
      </c>
      <c r="BD2" t="s">
        <v>32</v>
      </c>
      <c r="BE2" t="s">
        <v>33</v>
      </c>
      <c r="BF2" t="s">
        <v>34</v>
      </c>
      <c r="BG2" t="s">
        <v>35</v>
      </c>
      <c r="BH2" t="s">
        <v>36</v>
      </c>
      <c r="BI2" t="s">
        <v>37</v>
      </c>
      <c r="BJ2" t="s">
        <v>38</v>
      </c>
      <c r="BK2" t="s">
        <v>39</v>
      </c>
      <c r="BL2" t="s">
        <v>40</v>
      </c>
      <c r="BM2" t="s">
        <v>41</v>
      </c>
      <c r="BN2" t="s">
        <v>42</v>
      </c>
      <c r="BO2" t="s">
        <v>43</v>
      </c>
      <c r="BP2" t="s">
        <v>44</v>
      </c>
      <c r="BQ2" t="s">
        <v>45</v>
      </c>
      <c r="BR2" t="s">
        <v>46</v>
      </c>
      <c r="BS2" t="s">
        <v>47</v>
      </c>
      <c r="BT2" t="s">
        <v>48</v>
      </c>
      <c r="BU2" t="s">
        <v>49</v>
      </c>
      <c r="BV2" t="s">
        <v>50</v>
      </c>
      <c r="BW2" t="s">
        <v>51</v>
      </c>
      <c r="BX2" t="s">
        <v>52</v>
      </c>
      <c r="BY2" t="s">
        <v>53</v>
      </c>
      <c r="BZ2" t="s">
        <v>54</v>
      </c>
      <c r="CA2" t="s">
        <v>55</v>
      </c>
      <c r="CB2" t="s">
        <v>56</v>
      </c>
      <c r="CC2" t="s">
        <v>57</v>
      </c>
      <c r="CD2" t="s">
        <v>228</v>
      </c>
      <c r="CE2" t="s">
        <v>233</v>
      </c>
      <c r="CF2" t="s">
        <v>234</v>
      </c>
      <c r="CG2" s="8" t="s">
        <v>235</v>
      </c>
      <c r="CH2" s="8" t="s">
        <v>236</v>
      </c>
      <c r="CI2" s="8" t="s">
        <v>237</v>
      </c>
      <c r="CJ2" s="8" t="s">
        <v>238</v>
      </c>
      <c r="CK2" t="s">
        <v>239</v>
      </c>
      <c r="CL2" t="s">
        <v>240</v>
      </c>
      <c r="CM2" s="8" t="s">
        <v>241</v>
      </c>
      <c r="CN2" s="8" t="s">
        <v>242</v>
      </c>
      <c r="CO2" t="s">
        <v>243</v>
      </c>
      <c r="CP2" t="s">
        <v>244</v>
      </c>
      <c r="CQ2" t="s">
        <v>245</v>
      </c>
      <c r="CR2" t="s">
        <v>246</v>
      </c>
      <c r="CS2" t="s">
        <v>247</v>
      </c>
      <c r="CT2" t="s">
        <v>248</v>
      </c>
      <c r="CU2" t="s">
        <v>249</v>
      </c>
      <c r="CV2" t="s">
        <v>250</v>
      </c>
      <c r="CW2" t="s">
        <v>251</v>
      </c>
      <c r="CX2" t="s">
        <v>252</v>
      </c>
      <c r="CY2" t="s">
        <v>253</v>
      </c>
      <c r="CZ2" t="s">
        <v>254</v>
      </c>
      <c r="DA2" t="s">
        <v>255</v>
      </c>
      <c r="DB2" t="s">
        <v>256</v>
      </c>
      <c r="DC2" t="s">
        <v>257</v>
      </c>
      <c r="DD2" t="s">
        <v>258</v>
      </c>
      <c r="DE2" t="s">
        <v>259</v>
      </c>
      <c r="DF2" t="s">
        <v>260</v>
      </c>
      <c r="DG2" t="s">
        <v>261</v>
      </c>
      <c r="DH2" t="s">
        <v>262</v>
      </c>
      <c r="DI2" t="s">
        <v>263</v>
      </c>
      <c r="DJ2" t="s">
        <v>264</v>
      </c>
      <c r="DK2" t="s">
        <v>265</v>
      </c>
      <c r="DL2" t="s">
        <v>266</v>
      </c>
      <c r="DM2" t="s">
        <v>267</v>
      </c>
      <c r="DN2" t="s">
        <v>268</v>
      </c>
      <c r="DO2" t="s">
        <v>269</v>
      </c>
      <c r="DP2" t="s">
        <v>270</v>
      </c>
      <c r="DQ2" t="s">
        <v>271</v>
      </c>
      <c r="DR2" t="s">
        <v>272</v>
      </c>
      <c r="DS2" t="s">
        <v>273</v>
      </c>
      <c r="DT2" t="s">
        <v>274</v>
      </c>
      <c r="DU2" t="s">
        <v>275</v>
      </c>
      <c r="DV2" t="s">
        <v>276</v>
      </c>
      <c r="DW2" t="s">
        <v>277</v>
      </c>
      <c r="DX2" t="s">
        <v>278</v>
      </c>
      <c r="DY2" t="s">
        <v>279</v>
      </c>
      <c r="DZ2" t="s">
        <v>280</v>
      </c>
      <c r="EA2" s="8" t="s">
        <v>281</v>
      </c>
      <c r="EB2" s="8" t="s">
        <v>282</v>
      </c>
    </row>
    <row r="3" spans="1:132" s="11" customFormat="1" x14ac:dyDescent="0.55000000000000004">
      <c r="A3" s="11" t="s">
        <v>59</v>
      </c>
      <c r="B3" s="11" t="s">
        <v>60</v>
      </c>
      <c r="D3" s="11">
        <v>1101</v>
      </c>
      <c r="E3" s="11" t="s">
        <v>58</v>
      </c>
      <c r="F3" s="11" t="s">
        <v>229</v>
      </c>
      <c r="G3" s="11">
        <v>4.7950000000000005E-10</v>
      </c>
      <c r="H3" s="11">
        <v>-2.8610000000000003E-10</v>
      </c>
      <c r="I3" s="11">
        <v>3.0560000000000002E-11</v>
      </c>
      <c r="J3" s="11">
        <v>1.0180000000000001E-11</v>
      </c>
      <c r="K3" s="3">
        <v>-6.4259999999999999E-9</v>
      </c>
      <c r="L3" s="3">
        <v>2.799E-9</v>
      </c>
      <c r="M3" s="3">
        <v>1.0929999999999999E-8</v>
      </c>
      <c r="N3" s="3">
        <v>2.8109999999999999E-9</v>
      </c>
      <c r="O3" s="11">
        <v>9.5289999999999995E-12</v>
      </c>
      <c r="P3" s="11">
        <v>-3.6640000000000002E-14</v>
      </c>
      <c r="Q3" s="11">
        <v>2.9470000000000003E-11</v>
      </c>
      <c r="R3" s="11">
        <v>-2.068E-11</v>
      </c>
      <c r="S3" s="11">
        <v>-5.9030000000000002E-12</v>
      </c>
      <c r="T3" s="11">
        <v>-1.0119999999999999E-12</v>
      </c>
      <c r="U3" s="11">
        <v>4.4960000000000002E-12</v>
      </c>
      <c r="V3" s="11">
        <v>-1.7860000000000001E-12</v>
      </c>
      <c r="W3" s="11">
        <v>-2.6910000000000001E-12</v>
      </c>
      <c r="X3" s="11">
        <v>5.2129999999999997E-12</v>
      </c>
      <c r="Y3" s="11">
        <v>-4.1779999999999997E-11</v>
      </c>
      <c r="Z3" s="11">
        <v>-1.069E-12</v>
      </c>
      <c r="AA3" s="11">
        <v>-7.6200000000000002E-12</v>
      </c>
      <c r="AB3" s="11">
        <v>2.7249999999999998E-12</v>
      </c>
      <c r="AC3" s="11">
        <v>-2.5609999999999999E-11</v>
      </c>
      <c r="AD3" s="11">
        <v>-2.836E-11</v>
      </c>
      <c r="AE3" s="11">
        <v>-4.1629999999999999E-12</v>
      </c>
      <c r="AF3" s="11">
        <v>7.4069999999999994E-14</v>
      </c>
      <c r="AG3" s="11">
        <v>-4.3570000000000001E-12</v>
      </c>
      <c r="AH3" s="11">
        <v>-3.6860000000000002E-12</v>
      </c>
      <c r="AI3" s="11">
        <v>-2.2900000000000001E-12</v>
      </c>
      <c r="AJ3" s="11">
        <v>1.0369999999999999E-12</v>
      </c>
      <c r="AK3" s="11">
        <v>-2.8240000000000001E-12</v>
      </c>
      <c r="AL3" s="11">
        <v>1.379E-11</v>
      </c>
      <c r="AM3" s="11">
        <v>-7.5699999999999994E-12</v>
      </c>
      <c r="AN3" s="11">
        <v>-3.805E-11</v>
      </c>
      <c r="AO3" s="11">
        <v>7.3300000000000005E-12</v>
      </c>
      <c r="AP3" s="11">
        <v>1.2410000000000001E-11</v>
      </c>
      <c r="AQ3" s="11">
        <v>7.3300000000000005E-12</v>
      </c>
      <c r="AR3" s="11" t="s">
        <v>230</v>
      </c>
      <c r="AS3" s="11" t="s">
        <v>231</v>
      </c>
      <c r="AT3" s="11" t="s">
        <v>231</v>
      </c>
      <c r="AU3" s="11" t="s">
        <v>231</v>
      </c>
      <c r="AV3" s="11" t="s">
        <v>231</v>
      </c>
      <c r="AW3" s="11" t="s">
        <v>231</v>
      </c>
      <c r="AX3" s="11" t="s">
        <v>231</v>
      </c>
      <c r="AY3" s="11" t="s">
        <v>231</v>
      </c>
      <c r="AZ3" s="11" t="s">
        <v>231</v>
      </c>
      <c r="BA3" s="11" t="s">
        <v>231</v>
      </c>
      <c r="BB3" s="11" t="s">
        <v>231</v>
      </c>
      <c r="BC3" s="11" t="s">
        <v>231</v>
      </c>
      <c r="BD3" s="11" t="s">
        <v>231</v>
      </c>
      <c r="BE3" s="11" t="s">
        <v>231</v>
      </c>
      <c r="BF3" s="11" t="s">
        <v>231</v>
      </c>
      <c r="BG3" s="11" t="s">
        <v>231</v>
      </c>
      <c r="BH3" s="11" t="s">
        <v>231</v>
      </c>
      <c r="BI3" s="11" t="s">
        <v>231</v>
      </c>
      <c r="BJ3" s="11" t="s">
        <v>231</v>
      </c>
      <c r="BK3" s="11" t="s">
        <v>231</v>
      </c>
      <c r="BL3" s="11" t="s">
        <v>231</v>
      </c>
      <c r="BM3" s="11" t="s">
        <v>231</v>
      </c>
      <c r="BN3" s="11" t="s">
        <v>231</v>
      </c>
      <c r="BO3" s="11" t="s">
        <v>231</v>
      </c>
      <c r="BP3" s="11" t="s">
        <v>231</v>
      </c>
      <c r="BQ3" s="11" t="s">
        <v>231</v>
      </c>
      <c r="BR3" s="11" t="s">
        <v>231</v>
      </c>
      <c r="BS3" s="11" t="s">
        <v>231</v>
      </c>
      <c r="BT3" s="11" t="s">
        <v>231</v>
      </c>
      <c r="BU3" s="11" t="s">
        <v>231</v>
      </c>
      <c r="BV3" s="11" t="s">
        <v>231</v>
      </c>
      <c r="BW3" s="11" t="s">
        <v>231</v>
      </c>
      <c r="BX3" s="11" t="s">
        <v>231</v>
      </c>
      <c r="BY3" s="11" t="s">
        <v>231</v>
      </c>
      <c r="BZ3" s="11" t="s">
        <v>231</v>
      </c>
      <c r="CA3" s="11" t="s">
        <v>231</v>
      </c>
      <c r="CB3" s="11" t="s">
        <v>231</v>
      </c>
      <c r="CC3" s="11" t="s">
        <v>231</v>
      </c>
      <c r="CD3" s="11" t="s">
        <v>232</v>
      </c>
      <c r="CE3" s="11">
        <v>1238.22</v>
      </c>
      <c r="CF3" s="11">
        <v>928.19</v>
      </c>
      <c r="CG3" s="11">
        <v>1540226</v>
      </c>
      <c r="CH3" s="11">
        <v>1533042</v>
      </c>
      <c r="CI3" s="11">
        <v>1059975</v>
      </c>
      <c r="CJ3" s="11">
        <v>1056619</v>
      </c>
      <c r="CK3" s="11">
        <v>32.96</v>
      </c>
      <c r="CL3" s="11">
        <v>19.260000000000002</v>
      </c>
      <c r="CM3" s="11">
        <v>2686451</v>
      </c>
      <c r="CN3" s="11">
        <v>2813298</v>
      </c>
      <c r="CO3" s="11">
        <v>32.22</v>
      </c>
      <c r="CP3" s="11">
        <v>20.74</v>
      </c>
      <c r="CQ3" s="11">
        <v>47.41</v>
      </c>
      <c r="CR3" s="11">
        <v>31.48</v>
      </c>
      <c r="CS3" s="11">
        <v>25.56</v>
      </c>
      <c r="CT3" s="11">
        <v>17.78</v>
      </c>
      <c r="CU3" s="11">
        <v>42.22</v>
      </c>
      <c r="CV3" s="11">
        <v>20</v>
      </c>
      <c r="CW3" s="11">
        <v>18.149999999999999</v>
      </c>
      <c r="CX3" s="11">
        <v>8.15</v>
      </c>
      <c r="CY3" s="11">
        <v>12.96</v>
      </c>
      <c r="CZ3" s="11">
        <v>7.04</v>
      </c>
      <c r="DA3" s="11">
        <v>9.6300000000000008</v>
      </c>
      <c r="DB3" s="11">
        <v>3.7</v>
      </c>
      <c r="DC3" s="11">
        <v>12.59</v>
      </c>
      <c r="DD3" s="11">
        <v>7.41</v>
      </c>
      <c r="DE3" s="11">
        <v>9.6300000000000008</v>
      </c>
      <c r="DF3" s="11">
        <v>4.8099999999999996</v>
      </c>
      <c r="DG3" s="11">
        <v>12.96</v>
      </c>
      <c r="DH3" s="11">
        <v>4.07</v>
      </c>
      <c r="DI3" s="11">
        <v>9.6300000000000008</v>
      </c>
      <c r="DJ3" s="11">
        <v>4.8099999999999996</v>
      </c>
      <c r="DK3" s="11">
        <v>20.37</v>
      </c>
      <c r="DL3" s="11">
        <v>12.96</v>
      </c>
      <c r="DM3" s="11">
        <v>8.89</v>
      </c>
      <c r="DN3" s="11">
        <v>4.4400000000000004</v>
      </c>
      <c r="DO3" s="11">
        <v>11.11</v>
      </c>
      <c r="DP3" s="11">
        <v>5.56</v>
      </c>
      <c r="DQ3" s="11">
        <v>10.37</v>
      </c>
      <c r="DR3" s="11">
        <v>2.96</v>
      </c>
      <c r="DS3" s="11">
        <v>10.37</v>
      </c>
      <c r="DT3" s="11">
        <v>3.33</v>
      </c>
      <c r="DU3" s="11">
        <v>13.33</v>
      </c>
      <c r="DV3" s="11">
        <v>8.15</v>
      </c>
      <c r="DW3" s="11">
        <v>11.85</v>
      </c>
      <c r="DX3" s="11">
        <v>5.19</v>
      </c>
      <c r="DY3" s="11">
        <v>27.78</v>
      </c>
      <c r="DZ3" s="11">
        <v>18.89</v>
      </c>
      <c r="EA3" s="11">
        <v>932627.4</v>
      </c>
      <c r="EB3" s="11">
        <v>1042821</v>
      </c>
    </row>
    <row r="4" spans="1:132" s="11" customFormat="1" x14ac:dyDescent="0.55000000000000004">
      <c r="A4" s="11" t="s">
        <v>130</v>
      </c>
      <c r="B4" s="11" t="s">
        <v>131</v>
      </c>
      <c r="D4" s="11">
        <v>2508</v>
      </c>
      <c r="E4" s="11" t="s">
        <v>58</v>
      </c>
      <c r="F4" s="11" t="s">
        <v>229</v>
      </c>
      <c r="G4" s="11">
        <v>4.6879999999999998E-2</v>
      </c>
      <c r="H4" s="11">
        <v>4.6899999999999997E-2</v>
      </c>
      <c r="I4" s="11">
        <v>1.7979999999999999E-2</v>
      </c>
      <c r="J4" s="11">
        <v>1.8440000000000002E-2</v>
      </c>
      <c r="K4" s="3">
        <v>14.92</v>
      </c>
      <c r="L4" s="3">
        <v>14.47</v>
      </c>
      <c r="M4" s="3">
        <v>14.52</v>
      </c>
      <c r="N4" s="3">
        <v>14.81</v>
      </c>
      <c r="O4" s="11">
        <v>3.3160000000000002E-2</v>
      </c>
      <c r="P4" s="11">
        <v>3.3840000000000002E-2</v>
      </c>
      <c r="Q4" s="11">
        <v>6.9220000000000004E-2</v>
      </c>
      <c r="R4" s="11">
        <v>6.9739999999999996E-2</v>
      </c>
      <c r="S4" s="11">
        <v>8.7969999999999993E-3</v>
      </c>
      <c r="T4" s="11">
        <v>8.9390000000000008E-3</v>
      </c>
      <c r="U4" s="11">
        <v>3.5450000000000002E-2</v>
      </c>
      <c r="V4" s="11">
        <v>3.6900000000000002E-2</v>
      </c>
      <c r="W4" s="11">
        <v>8.8319999999999996E-3</v>
      </c>
      <c r="X4" s="11">
        <v>9.2149999999999992E-3</v>
      </c>
      <c r="Y4" s="11">
        <v>8.7840000000000001E-3</v>
      </c>
      <c r="Z4" s="11">
        <v>7.953E-3</v>
      </c>
      <c r="AA4" s="11">
        <v>2.5000000000000001E-3</v>
      </c>
      <c r="AB4" s="11">
        <v>2.362E-3</v>
      </c>
      <c r="AC4" s="11">
        <v>6.5849999999999997E-3</v>
      </c>
      <c r="AD4" s="11">
        <v>7.3439999999999998E-3</v>
      </c>
      <c r="AE4" s="11">
        <v>1.199E-3</v>
      </c>
      <c r="AF4" s="11">
        <v>8.4730000000000005E-4</v>
      </c>
      <c r="AG4" s="11">
        <v>4.431E-3</v>
      </c>
      <c r="AH4" s="11">
        <v>4.555E-3</v>
      </c>
      <c r="AI4" s="11">
        <v>8.2010000000000004E-4</v>
      </c>
      <c r="AJ4" s="11">
        <v>7.8649999999999998E-4</v>
      </c>
      <c r="AK4" s="11">
        <v>2.0960000000000002E-3</v>
      </c>
      <c r="AL4" s="11">
        <v>1.8190000000000001E-3</v>
      </c>
      <c r="AM4" s="11">
        <v>5.1190000000000003E-4</v>
      </c>
      <c r="AN4" s="11">
        <v>2.183E-3</v>
      </c>
      <c r="AO4" s="11">
        <v>1.17E-3</v>
      </c>
      <c r="AP4" s="11">
        <v>2.0799999999999999E-4</v>
      </c>
      <c r="AQ4" s="11">
        <v>2.087E-4</v>
      </c>
      <c r="AR4" s="11" t="s">
        <v>230</v>
      </c>
      <c r="AS4" s="11">
        <v>3.66</v>
      </c>
      <c r="AT4" s="11">
        <v>3.14</v>
      </c>
      <c r="AU4" s="11">
        <v>6.17</v>
      </c>
      <c r="AV4" s="11">
        <v>2.88</v>
      </c>
      <c r="AW4" s="11">
        <v>2.62</v>
      </c>
      <c r="AX4" s="11">
        <v>1.4</v>
      </c>
      <c r="AY4" s="11">
        <v>5.26</v>
      </c>
      <c r="AZ4" s="11">
        <v>2.23</v>
      </c>
      <c r="BA4" s="11">
        <v>1.1200000000000001</v>
      </c>
      <c r="BB4" s="11">
        <v>2.4500000000000002</v>
      </c>
      <c r="BC4" s="11">
        <v>3.46</v>
      </c>
      <c r="BD4" s="11">
        <v>0.67</v>
      </c>
      <c r="BE4" s="11">
        <v>4.83</v>
      </c>
      <c r="BF4" s="11">
        <v>6.18</v>
      </c>
      <c r="BG4" s="11">
        <v>9.49</v>
      </c>
      <c r="BH4" s="11">
        <v>2.39</v>
      </c>
      <c r="BI4" s="11">
        <v>9.8699999999999992</v>
      </c>
      <c r="BJ4" s="11">
        <v>3.66</v>
      </c>
      <c r="BK4" s="11">
        <v>15.56</v>
      </c>
      <c r="BL4" s="11">
        <v>16.18</v>
      </c>
      <c r="BM4" s="11">
        <v>22.62</v>
      </c>
      <c r="BN4" s="11">
        <v>3.75</v>
      </c>
      <c r="BO4" s="11">
        <v>29.11</v>
      </c>
      <c r="BP4" s="11">
        <v>21</v>
      </c>
      <c r="BQ4" s="11">
        <v>14.28</v>
      </c>
      <c r="BR4" s="11">
        <v>5.73</v>
      </c>
      <c r="BS4" s="11">
        <v>14.94</v>
      </c>
      <c r="BT4" s="11">
        <v>3</v>
      </c>
      <c r="BU4" s="11">
        <v>13.4</v>
      </c>
      <c r="BV4" s="11">
        <v>11.64</v>
      </c>
      <c r="BW4" s="11">
        <v>14.23</v>
      </c>
      <c r="BX4" s="11">
        <v>8.15</v>
      </c>
      <c r="BY4" s="11">
        <v>8.14</v>
      </c>
      <c r="BZ4" s="11">
        <v>8.6300000000000008</v>
      </c>
      <c r="CA4" s="11">
        <v>31.07</v>
      </c>
      <c r="CB4" s="11">
        <v>14.22</v>
      </c>
      <c r="CC4" s="11">
        <v>74.13</v>
      </c>
      <c r="CD4" s="11" t="s">
        <v>232</v>
      </c>
      <c r="CE4" s="11">
        <v>3171.5</v>
      </c>
      <c r="CF4" s="11">
        <v>2930.33</v>
      </c>
      <c r="CG4" s="11">
        <v>1454982</v>
      </c>
      <c r="CH4" s="11">
        <v>1582337</v>
      </c>
      <c r="CI4" s="11">
        <v>998765.6</v>
      </c>
      <c r="CJ4" s="11">
        <v>1072266</v>
      </c>
      <c r="CK4" s="11">
        <v>876.7</v>
      </c>
      <c r="CL4" s="11">
        <v>929.3</v>
      </c>
      <c r="CM4" s="11">
        <v>2552223</v>
      </c>
      <c r="CN4" s="11">
        <v>2834829</v>
      </c>
      <c r="CO4" s="11">
        <v>938.19</v>
      </c>
      <c r="CP4" s="11">
        <v>989.68</v>
      </c>
      <c r="CQ4" s="11">
        <v>1573.81</v>
      </c>
      <c r="CR4" s="11">
        <v>1760.13</v>
      </c>
      <c r="CS4" s="11">
        <v>1637.89</v>
      </c>
      <c r="CT4" s="11">
        <v>1776.81</v>
      </c>
      <c r="CU4" s="11">
        <v>3213.75</v>
      </c>
      <c r="CV4" s="11">
        <v>3488.63</v>
      </c>
      <c r="CW4" s="11">
        <v>491.5</v>
      </c>
      <c r="CX4" s="11">
        <v>557.42999999999995</v>
      </c>
      <c r="CY4" s="11">
        <v>332.6</v>
      </c>
      <c r="CZ4" s="11">
        <v>394.08</v>
      </c>
      <c r="DA4" s="11">
        <v>75.56</v>
      </c>
      <c r="DB4" s="11">
        <v>84.82</v>
      </c>
      <c r="DC4" s="11">
        <v>73.33</v>
      </c>
      <c r="DD4" s="11">
        <v>72.59</v>
      </c>
      <c r="DE4" s="11">
        <v>68.89</v>
      </c>
      <c r="DF4" s="11">
        <v>72.959999999999994</v>
      </c>
      <c r="DG4" s="11">
        <v>75.19</v>
      </c>
      <c r="DH4" s="11">
        <v>76.3</v>
      </c>
      <c r="DI4" s="11">
        <v>60.74</v>
      </c>
      <c r="DJ4" s="11">
        <v>74.45</v>
      </c>
      <c r="DK4" s="11">
        <v>78.52</v>
      </c>
      <c r="DL4" s="11">
        <v>63.33</v>
      </c>
      <c r="DM4" s="11">
        <v>60</v>
      </c>
      <c r="DN4" s="11">
        <v>68.89</v>
      </c>
      <c r="DO4" s="11">
        <v>48.89</v>
      </c>
      <c r="DP4" s="11">
        <v>50.37</v>
      </c>
      <c r="DQ4" s="11">
        <v>44.45</v>
      </c>
      <c r="DR4" s="11">
        <v>43.33</v>
      </c>
      <c r="DS4" s="11">
        <v>31.85</v>
      </c>
      <c r="DT4" s="11">
        <v>26.67</v>
      </c>
      <c r="DU4" s="11">
        <v>36.67</v>
      </c>
      <c r="DV4" s="11">
        <v>30</v>
      </c>
      <c r="DW4" s="11">
        <v>33.33</v>
      </c>
      <c r="DX4" s="11">
        <v>20</v>
      </c>
      <c r="DY4" s="11">
        <v>35.19</v>
      </c>
      <c r="DZ4" s="11">
        <v>30.37</v>
      </c>
      <c r="EA4" s="11">
        <v>867588.4</v>
      </c>
      <c r="EB4" s="11">
        <v>1036162</v>
      </c>
    </row>
    <row r="5" spans="1:132" s="11" customFormat="1" x14ac:dyDescent="0.55000000000000004">
      <c r="A5" s="11" t="s">
        <v>128</v>
      </c>
      <c r="B5" s="11" t="s">
        <v>129</v>
      </c>
      <c r="D5" s="11">
        <v>2208</v>
      </c>
      <c r="E5" s="11" t="s">
        <v>58</v>
      </c>
      <c r="F5" s="11" t="s">
        <v>229</v>
      </c>
      <c r="G5" s="11">
        <v>6.8089999999999998E-2</v>
      </c>
      <c r="H5" s="11">
        <v>6.8360000000000004E-2</v>
      </c>
      <c r="I5" s="11">
        <v>1.668E-3</v>
      </c>
      <c r="J5" s="11">
        <v>1.3270000000000001E-3</v>
      </c>
      <c r="K5" s="3">
        <v>3.5750000000000002</v>
      </c>
      <c r="L5" s="3">
        <v>3.7480000000000002</v>
      </c>
      <c r="M5" s="3">
        <v>3.5430000000000001</v>
      </c>
      <c r="N5" s="3">
        <v>3.794</v>
      </c>
      <c r="O5" s="11">
        <v>1.5709999999999999E-3</v>
      </c>
      <c r="P5" s="11">
        <v>1.678E-3</v>
      </c>
      <c r="Q5" s="11">
        <v>1.841E-3</v>
      </c>
      <c r="R5" s="11">
        <v>2.16E-3</v>
      </c>
      <c r="S5" s="11">
        <v>7.3010000000000002E-4</v>
      </c>
      <c r="T5" s="11">
        <v>7.2480000000000005E-4</v>
      </c>
      <c r="U5" s="11">
        <v>1.0399999999999999E-3</v>
      </c>
      <c r="V5" s="11">
        <v>1.1310000000000001E-3</v>
      </c>
      <c r="W5" s="11">
        <v>7.2360000000000002E-4</v>
      </c>
      <c r="X5" s="11">
        <v>1.3029999999999999E-3</v>
      </c>
      <c r="Y5" s="11">
        <v>4.2039999999999997E-4</v>
      </c>
      <c r="Z5" s="11">
        <v>5.3640000000000003E-4</v>
      </c>
      <c r="AA5" s="11">
        <v>7.5299999999999998E-4</v>
      </c>
      <c r="AB5" s="11">
        <v>8.5649999999999995E-4</v>
      </c>
      <c r="AC5" s="11">
        <v>7.6040000000000005E-4</v>
      </c>
      <c r="AD5" s="11">
        <v>6.7940000000000003E-4</v>
      </c>
      <c r="AE5" s="11">
        <v>7.6309999999999995E-4</v>
      </c>
      <c r="AF5" s="11">
        <v>8.6779999999999995E-4</v>
      </c>
      <c r="AG5" s="11">
        <v>7.5310000000000004E-4</v>
      </c>
      <c r="AH5" s="11">
        <v>5.2910000000000001E-4</v>
      </c>
      <c r="AI5" s="11">
        <v>8.6129999999999996E-4</v>
      </c>
      <c r="AJ5" s="11">
        <v>7.0149999999999998E-4</v>
      </c>
      <c r="AK5" s="11">
        <v>5.6649999999999995E-4</v>
      </c>
      <c r="AL5" s="11">
        <v>1.067E-3</v>
      </c>
      <c r="AM5" s="11">
        <v>7.2090000000000001E-4</v>
      </c>
      <c r="AN5" s="11">
        <v>7.2769999999999996E-4</v>
      </c>
      <c r="AO5" s="11">
        <v>9.3639999999999999E-4</v>
      </c>
      <c r="AP5" s="11">
        <v>4.437E-4</v>
      </c>
      <c r="AQ5" s="11">
        <v>6.0749999999999997E-4</v>
      </c>
      <c r="AR5" s="11" t="s">
        <v>230</v>
      </c>
      <c r="AS5" s="11">
        <v>10.58</v>
      </c>
      <c r="AT5" s="11">
        <v>9.44</v>
      </c>
      <c r="AU5" s="11">
        <v>16.5</v>
      </c>
      <c r="AV5" s="11">
        <v>36.35</v>
      </c>
      <c r="AW5" s="11">
        <v>10.88</v>
      </c>
      <c r="AX5" s="11">
        <v>12.09</v>
      </c>
      <c r="AY5" s="11">
        <v>3.16</v>
      </c>
      <c r="AZ5" s="11">
        <v>7.93</v>
      </c>
      <c r="BA5" s="11">
        <v>3.43</v>
      </c>
      <c r="BB5" s="11">
        <v>37.07</v>
      </c>
      <c r="BC5" s="11">
        <v>21.06</v>
      </c>
      <c r="BD5" s="11">
        <v>12.84</v>
      </c>
      <c r="BE5" s="11">
        <v>28.01</v>
      </c>
      <c r="BF5" s="11">
        <v>50.33</v>
      </c>
      <c r="BG5" s="11">
        <v>16.559999999999999</v>
      </c>
      <c r="BH5" s="11">
        <v>16.93</v>
      </c>
      <c r="BI5" s="11">
        <v>68.02</v>
      </c>
      <c r="BJ5" s="11">
        <v>51.83</v>
      </c>
      <c r="BK5" s="11" t="s">
        <v>231</v>
      </c>
      <c r="BL5" s="11" t="s">
        <v>231</v>
      </c>
      <c r="BM5" s="11">
        <v>37.89</v>
      </c>
      <c r="BN5" s="11">
        <v>96.11</v>
      </c>
      <c r="BO5" s="11">
        <v>61.44</v>
      </c>
      <c r="BP5" s="11">
        <v>31.17</v>
      </c>
      <c r="BQ5" s="11">
        <v>18.559999999999999</v>
      </c>
      <c r="BR5" s="11">
        <v>73.84</v>
      </c>
      <c r="BS5" s="11">
        <v>36.520000000000003</v>
      </c>
      <c r="BT5" s="11">
        <v>47.23</v>
      </c>
      <c r="BU5" s="11">
        <v>11.66</v>
      </c>
      <c r="BV5" s="11">
        <v>36.32</v>
      </c>
      <c r="BW5" s="11">
        <v>56.49</v>
      </c>
      <c r="BX5" s="11">
        <v>36.619999999999997</v>
      </c>
      <c r="BY5" s="11">
        <v>5.99</v>
      </c>
      <c r="BZ5" s="11">
        <v>78.11</v>
      </c>
      <c r="CA5" s="11">
        <v>68.39</v>
      </c>
      <c r="CB5" s="11">
        <v>44.71</v>
      </c>
      <c r="CC5" s="11">
        <v>82.44</v>
      </c>
      <c r="CD5" s="11" t="s">
        <v>232</v>
      </c>
      <c r="CE5" s="11">
        <v>4260.21</v>
      </c>
      <c r="CF5" s="11">
        <v>4285</v>
      </c>
      <c r="CG5" s="11">
        <v>1523094</v>
      </c>
      <c r="CH5" s="11">
        <v>1746392</v>
      </c>
      <c r="CI5" s="11">
        <v>1043486</v>
      </c>
      <c r="CJ5" s="11">
        <v>1196387</v>
      </c>
      <c r="CK5" s="11">
        <v>114.45</v>
      </c>
      <c r="CL5" s="11">
        <v>95.19</v>
      </c>
      <c r="CM5" s="11">
        <v>2656516</v>
      </c>
      <c r="CN5" s="11">
        <v>3098373</v>
      </c>
      <c r="CO5" s="11">
        <v>258.14999999999998</v>
      </c>
      <c r="CP5" s="11">
        <v>297.04000000000002</v>
      </c>
      <c r="CQ5" s="11">
        <v>435.2</v>
      </c>
      <c r="CR5" s="11">
        <v>518.91</v>
      </c>
      <c r="CS5" s="11">
        <v>104.82</v>
      </c>
      <c r="CT5" s="11">
        <v>115.19</v>
      </c>
      <c r="CU5" s="11">
        <v>129.63</v>
      </c>
      <c r="CV5" s="11">
        <v>139.63</v>
      </c>
      <c r="CW5" s="11">
        <v>58.89</v>
      </c>
      <c r="CX5" s="11">
        <v>57.78</v>
      </c>
      <c r="CY5" s="11">
        <v>22.59</v>
      </c>
      <c r="CZ5" s="11">
        <v>20.74</v>
      </c>
      <c r="DA5" s="11">
        <v>15.19</v>
      </c>
      <c r="DB5" s="11">
        <v>16.670000000000002</v>
      </c>
      <c r="DC5" s="11">
        <v>15.56</v>
      </c>
      <c r="DD5" s="11">
        <v>12.96</v>
      </c>
      <c r="DE5" s="11">
        <v>28.15</v>
      </c>
      <c r="DF5" s="11">
        <v>32.22</v>
      </c>
      <c r="DG5" s="11">
        <v>28.52</v>
      </c>
      <c r="DH5" s="11">
        <v>36.67</v>
      </c>
      <c r="DI5" s="11">
        <v>15.56</v>
      </c>
      <c r="DJ5" s="11">
        <v>12.22</v>
      </c>
      <c r="DK5" s="11">
        <v>59.26</v>
      </c>
      <c r="DL5" s="11">
        <v>70.37</v>
      </c>
      <c r="DM5" s="11">
        <v>17.78</v>
      </c>
      <c r="DN5" s="11">
        <v>12.96</v>
      </c>
      <c r="DO5" s="11">
        <v>52.96</v>
      </c>
      <c r="DP5" s="11">
        <v>49.63</v>
      </c>
      <c r="DQ5" s="11">
        <v>24.44</v>
      </c>
      <c r="DR5" s="11">
        <v>18.52</v>
      </c>
      <c r="DS5" s="11">
        <v>16.3</v>
      </c>
      <c r="DT5" s="11">
        <v>18.52</v>
      </c>
      <c r="DU5" s="11">
        <v>48.52</v>
      </c>
      <c r="DV5" s="11">
        <v>52.96</v>
      </c>
      <c r="DW5" s="11">
        <v>19.260000000000002</v>
      </c>
      <c r="DX5" s="11">
        <v>18.52</v>
      </c>
      <c r="DY5" s="11">
        <v>47.78</v>
      </c>
      <c r="DZ5" s="11">
        <v>57.04</v>
      </c>
      <c r="EA5" s="11">
        <v>903811.4</v>
      </c>
      <c r="EB5" s="11">
        <v>1127008</v>
      </c>
    </row>
    <row r="6" spans="1:132" s="11" customFormat="1" x14ac:dyDescent="0.55000000000000004">
      <c r="A6" s="11" t="s">
        <v>61</v>
      </c>
      <c r="B6" s="11" t="s">
        <v>62</v>
      </c>
      <c r="D6" s="11">
        <v>3302</v>
      </c>
      <c r="E6" s="11" t="s">
        <v>58</v>
      </c>
      <c r="F6" s="11" t="s">
        <v>229</v>
      </c>
      <c r="G6" s="11">
        <v>3.7249999999999998E-2</v>
      </c>
      <c r="H6" s="11">
        <v>4.1889999999999997E-2</v>
      </c>
      <c r="I6" s="11">
        <v>4.7699999999999999E-2</v>
      </c>
      <c r="J6" s="11">
        <v>4.9509999999999998E-2</v>
      </c>
      <c r="K6" s="3">
        <v>1.6389999999999998E-2</v>
      </c>
      <c r="L6" s="3">
        <v>0.2127</v>
      </c>
      <c r="M6" s="3">
        <v>-1.4120000000000001E-3</v>
      </c>
      <c r="N6" s="3">
        <v>0.2208</v>
      </c>
      <c r="O6" s="11">
        <v>4.8180000000000001E-2</v>
      </c>
      <c r="P6" s="11">
        <v>4.7660000000000001E-2</v>
      </c>
      <c r="Q6" s="11">
        <v>4.8820000000000002E-2</v>
      </c>
      <c r="R6" s="11">
        <v>4.811E-2</v>
      </c>
      <c r="S6" s="11">
        <v>4.8149999999999998E-2</v>
      </c>
      <c r="T6" s="11">
        <v>4.8239999999999998E-2</v>
      </c>
      <c r="U6" s="11">
        <v>4.8829999999999998E-2</v>
      </c>
      <c r="V6" s="11">
        <v>4.6440000000000002E-2</v>
      </c>
      <c r="W6" s="11">
        <v>4.938E-2</v>
      </c>
      <c r="X6" s="11">
        <v>4.9419999999999999E-2</v>
      </c>
      <c r="Y6" s="11">
        <v>4.6170000000000003E-2</v>
      </c>
      <c r="Z6" s="11">
        <v>5.0540000000000002E-2</v>
      </c>
      <c r="AA6" s="11">
        <v>4.8730000000000002E-2</v>
      </c>
      <c r="AB6" s="11">
        <v>4.7289999999999999E-2</v>
      </c>
      <c r="AC6" s="11">
        <v>4.8719999999999999E-2</v>
      </c>
      <c r="AD6" s="11">
        <v>5.076E-2</v>
      </c>
      <c r="AE6" s="11">
        <v>4.8509999999999998E-2</v>
      </c>
      <c r="AF6" s="11">
        <v>4.7390000000000002E-2</v>
      </c>
      <c r="AG6" s="11">
        <v>4.904E-2</v>
      </c>
      <c r="AH6" s="11">
        <v>4.8379999999999999E-2</v>
      </c>
      <c r="AI6" s="11">
        <v>4.8710000000000003E-2</v>
      </c>
      <c r="AJ6" s="11">
        <v>4.7840000000000001E-2</v>
      </c>
      <c r="AK6" s="11">
        <v>5.0880000000000002E-2</v>
      </c>
      <c r="AL6" s="11">
        <v>4.8840000000000001E-2</v>
      </c>
      <c r="AM6" s="11">
        <v>4.8809999999999999E-2</v>
      </c>
      <c r="AN6" s="11">
        <v>4.7460000000000002E-2</v>
      </c>
      <c r="AO6" s="11">
        <v>5.0009999999999999E-2</v>
      </c>
      <c r="AP6" s="11">
        <v>4.7570000000000001E-2</v>
      </c>
      <c r="AQ6" s="11">
        <v>4.7719999999999999E-2</v>
      </c>
      <c r="AR6" s="11" t="s">
        <v>230</v>
      </c>
      <c r="AS6" s="11">
        <v>4.01</v>
      </c>
      <c r="AT6" s="11">
        <v>2.4300000000000002</v>
      </c>
      <c r="AU6" s="11">
        <v>0.97</v>
      </c>
      <c r="AV6" s="11">
        <v>3.02</v>
      </c>
      <c r="AW6" s="11" t="s">
        <v>231</v>
      </c>
      <c r="AX6" s="11">
        <v>36.83</v>
      </c>
      <c r="AY6" s="11" t="s">
        <v>231</v>
      </c>
      <c r="AZ6" s="11">
        <v>15.41</v>
      </c>
      <c r="BA6" s="11">
        <v>0.56999999999999995</v>
      </c>
      <c r="BB6" s="11">
        <v>2.1</v>
      </c>
      <c r="BC6" s="11">
        <v>1.66</v>
      </c>
      <c r="BD6" s="11">
        <v>1.9</v>
      </c>
      <c r="BE6" s="11">
        <v>1.6</v>
      </c>
      <c r="BF6" s="11">
        <v>1.85</v>
      </c>
      <c r="BG6" s="11">
        <v>5.22</v>
      </c>
      <c r="BH6" s="11">
        <v>3.48</v>
      </c>
      <c r="BI6" s="11">
        <v>4.18</v>
      </c>
      <c r="BJ6" s="11">
        <v>8.69</v>
      </c>
      <c r="BK6" s="11">
        <v>5.53</v>
      </c>
      <c r="BL6" s="11">
        <v>10.59</v>
      </c>
      <c r="BM6" s="11">
        <v>5.13</v>
      </c>
      <c r="BN6" s="11">
        <v>2.4700000000000002</v>
      </c>
      <c r="BO6" s="11">
        <v>3.99</v>
      </c>
      <c r="BP6" s="11">
        <v>2.33</v>
      </c>
      <c r="BQ6" s="11">
        <v>2.2000000000000002</v>
      </c>
      <c r="BR6" s="11">
        <v>0.34</v>
      </c>
      <c r="BS6" s="11">
        <v>5.08</v>
      </c>
      <c r="BT6" s="11">
        <v>4</v>
      </c>
      <c r="BU6" s="11">
        <v>0.44</v>
      </c>
      <c r="BV6" s="11">
        <v>1.35</v>
      </c>
      <c r="BW6" s="11">
        <v>2.16</v>
      </c>
      <c r="BX6" s="11">
        <v>2.54</v>
      </c>
      <c r="BY6" s="11">
        <v>1.64</v>
      </c>
      <c r="BZ6" s="11">
        <v>4.42</v>
      </c>
      <c r="CA6" s="11">
        <v>1.05</v>
      </c>
      <c r="CB6" s="11">
        <v>1.31</v>
      </c>
      <c r="CC6" s="11">
        <v>2.19</v>
      </c>
      <c r="CD6" s="11" t="s">
        <v>232</v>
      </c>
      <c r="CE6" s="11">
        <v>2961.45</v>
      </c>
      <c r="CF6" s="11">
        <v>2675.46</v>
      </c>
      <c r="CG6" s="11">
        <v>1567732</v>
      </c>
      <c r="CH6" s="11">
        <v>1530202</v>
      </c>
      <c r="CI6" s="11">
        <v>1071880</v>
      </c>
      <c r="CJ6" s="11">
        <v>1055396</v>
      </c>
      <c r="CK6" s="11">
        <v>2440.98</v>
      </c>
      <c r="CL6" s="11">
        <v>2423.94</v>
      </c>
      <c r="CM6" s="11">
        <v>2721744</v>
      </c>
      <c r="CN6" s="11">
        <v>2807621</v>
      </c>
      <c r="CO6" s="11">
        <v>33.700000000000003</v>
      </c>
      <c r="CP6" s="11">
        <v>34.82</v>
      </c>
      <c r="CQ6" s="11">
        <v>47.78</v>
      </c>
      <c r="CR6" s="11">
        <v>57.04</v>
      </c>
      <c r="CS6" s="11">
        <v>2526.19</v>
      </c>
      <c r="CT6" s="11">
        <v>2470.25</v>
      </c>
      <c r="CU6" s="11">
        <v>2429.5100000000002</v>
      </c>
      <c r="CV6" s="11">
        <v>2390.2399999999998</v>
      </c>
      <c r="CW6" s="11">
        <v>2786.24</v>
      </c>
      <c r="CX6" s="11">
        <v>2942.94</v>
      </c>
      <c r="CY6" s="11">
        <v>483.72</v>
      </c>
      <c r="CZ6" s="11">
        <v>489.27</v>
      </c>
      <c r="DA6" s="11">
        <v>405.94</v>
      </c>
      <c r="DB6" s="11">
        <v>434.46</v>
      </c>
      <c r="DC6" s="11">
        <v>356.31</v>
      </c>
      <c r="DD6" s="11">
        <v>417.05</v>
      </c>
      <c r="DE6" s="11">
        <v>1279.3399999999999</v>
      </c>
      <c r="DF6" s="11">
        <v>1379.35</v>
      </c>
      <c r="DG6" s="11">
        <v>1383.79</v>
      </c>
      <c r="DH6" s="11">
        <v>1541.22</v>
      </c>
      <c r="DI6" s="11">
        <v>425.94</v>
      </c>
      <c r="DJ6" s="11">
        <v>488.9</v>
      </c>
      <c r="DK6" s="11">
        <v>2638.81</v>
      </c>
      <c r="DL6" s="11">
        <v>2852.93</v>
      </c>
      <c r="DM6" s="11">
        <v>631.13</v>
      </c>
      <c r="DN6" s="11">
        <v>693.73</v>
      </c>
      <c r="DO6" s="11">
        <v>2501.37</v>
      </c>
      <c r="DP6" s="11">
        <v>2754.02</v>
      </c>
      <c r="DQ6" s="11">
        <v>828.55</v>
      </c>
      <c r="DR6" s="11">
        <v>895.97</v>
      </c>
      <c r="DS6" s="11">
        <v>596.32000000000005</v>
      </c>
      <c r="DT6" s="11">
        <v>634.47</v>
      </c>
      <c r="DU6" s="11">
        <v>2525.8200000000002</v>
      </c>
      <c r="DV6" s="11">
        <v>2818.85</v>
      </c>
      <c r="DW6" s="11">
        <v>538.54</v>
      </c>
      <c r="DX6" s="11">
        <v>642.25</v>
      </c>
      <c r="DY6" s="11">
        <v>2365.0500000000002</v>
      </c>
      <c r="DZ6" s="11">
        <v>2676.6</v>
      </c>
      <c r="EA6" s="11">
        <v>942529.3</v>
      </c>
      <c r="EB6" s="11">
        <v>1042995</v>
      </c>
    </row>
    <row r="7" spans="1:132" s="11" customFormat="1" x14ac:dyDescent="0.55000000000000004">
      <c r="A7" s="11" t="s">
        <v>63</v>
      </c>
      <c r="B7" s="11" t="s">
        <v>64</v>
      </c>
      <c r="D7" s="11">
        <v>3303</v>
      </c>
      <c r="E7" s="11" t="s">
        <v>58</v>
      </c>
      <c r="F7" s="11" t="s">
        <v>229</v>
      </c>
      <c r="G7" s="11">
        <v>0.43619999999999998</v>
      </c>
      <c r="H7" s="11">
        <v>0.4612</v>
      </c>
      <c r="I7" s="11">
        <v>0.48320000000000002</v>
      </c>
      <c r="J7" s="11">
        <v>0.49249999999999999</v>
      </c>
      <c r="K7" s="3">
        <v>0.1021</v>
      </c>
      <c r="L7" s="3">
        <v>0.1419</v>
      </c>
      <c r="M7" s="3">
        <v>0.20699999999999999</v>
      </c>
      <c r="N7" s="3">
        <v>0.26700000000000002</v>
      </c>
      <c r="O7" s="11">
        <v>0.48130000000000001</v>
      </c>
      <c r="P7" s="11">
        <v>0.4914</v>
      </c>
      <c r="Q7" s="11">
        <v>0.48509999999999998</v>
      </c>
      <c r="R7" s="11">
        <v>0.49340000000000001</v>
      </c>
      <c r="S7" s="11">
        <v>0.48849999999999999</v>
      </c>
      <c r="T7" s="11">
        <v>0.48920000000000002</v>
      </c>
      <c r="U7" s="11">
        <v>0.49790000000000001</v>
      </c>
      <c r="V7" s="11">
        <v>0.49980000000000002</v>
      </c>
      <c r="W7" s="11">
        <v>0.49640000000000001</v>
      </c>
      <c r="X7" s="11">
        <v>0.49819999999999998</v>
      </c>
      <c r="Y7" s="11">
        <v>0.49309999999999998</v>
      </c>
      <c r="Z7" s="11">
        <v>0.49809999999999999</v>
      </c>
      <c r="AA7" s="11">
        <v>0.49159999999999998</v>
      </c>
      <c r="AB7" s="11">
        <v>0.49199999999999999</v>
      </c>
      <c r="AC7" s="11">
        <v>0.49769999999999998</v>
      </c>
      <c r="AD7" s="11">
        <v>0.4975</v>
      </c>
      <c r="AE7" s="11">
        <v>0.49130000000000001</v>
      </c>
      <c r="AF7" s="11">
        <v>0.48920000000000002</v>
      </c>
      <c r="AG7" s="11">
        <v>0.504</v>
      </c>
      <c r="AH7" s="11">
        <v>0.49259999999999998</v>
      </c>
      <c r="AI7" s="11">
        <v>0.49540000000000001</v>
      </c>
      <c r="AJ7" s="11">
        <v>0.48830000000000001</v>
      </c>
      <c r="AK7" s="11">
        <v>0.49809999999999999</v>
      </c>
      <c r="AL7" s="11">
        <v>0.48849999999999999</v>
      </c>
      <c r="AM7" s="11">
        <v>0.49</v>
      </c>
      <c r="AN7" s="11">
        <v>0.49380000000000002</v>
      </c>
      <c r="AO7" s="11">
        <v>0.49830000000000002</v>
      </c>
      <c r="AP7" s="11">
        <v>0.48930000000000001</v>
      </c>
      <c r="AQ7" s="11">
        <v>0.48599999999999999</v>
      </c>
      <c r="AR7" s="11" t="s">
        <v>230</v>
      </c>
      <c r="AS7" s="11">
        <v>5.19</v>
      </c>
      <c r="AT7" s="11">
        <v>2.4</v>
      </c>
      <c r="AU7" s="11">
        <v>0.97</v>
      </c>
      <c r="AV7" s="11">
        <v>0.44</v>
      </c>
      <c r="AW7" s="11">
        <v>66.47</v>
      </c>
      <c r="AX7" s="11">
        <v>18.309999999999999</v>
      </c>
      <c r="AY7" s="11">
        <v>40.57</v>
      </c>
      <c r="AZ7" s="11">
        <v>38.909999999999997</v>
      </c>
      <c r="BA7" s="11">
        <v>1.53</v>
      </c>
      <c r="BB7" s="11">
        <v>0.76</v>
      </c>
      <c r="BC7" s="11">
        <v>0.85</v>
      </c>
      <c r="BD7" s="11">
        <v>1.46</v>
      </c>
      <c r="BE7" s="11">
        <v>0.73</v>
      </c>
      <c r="BF7" s="11">
        <v>0.51</v>
      </c>
      <c r="BG7" s="11">
        <v>1.63</v>
      </c>
      <c r="BH7" s="11">
        <v>0.84</v>
      </c>
      <c r="BI7" s="11">
        <v>1.04</v>
      </c>
      <c r="BJ7" s="11">
        <v>1.55</v>
      </c>
      <c r="BK7" s="11">
        <v>0.5</v>
      </c>
      <c r="BL7" s="11">
        <v>1.61</v>
      </c>
      <c r="BM7" s="11">
        <v>0.99</v>
      </c>
      <c r="BN7" s="11">
        <v>1.71</v>
      </c>
      <c r="BO7" s="11">
        <v>2.5299999999999998</v>
      </c>
      <c r="BP7" s="11">
        <v>1.3</v>
      </c>
      <c r="BQ7" s="11">
        <v>0.66</v>
      </c>
      <c r="BR7" s="11">
        <v>0.44</v>
      </c>
      <c r="BS7" s="11">
        <v>1.63</v>
      </c>
      <c r="BT7" s="11">
        <v>0.52</v>
      </c>
      <c r="BU7" s="11">
        <v>1.2</v>
      </c>
      <c r="BV7" s="11">
        <v>0.18</v>
      </c>
      <c r="BW7" s="11">
        <v>2.5499999999999998</v>
      </c>
      <c r="BX7" s="11">
        <v>0.57999999999999996</v>
      </c>
      <c r="BY7" s="11">
        <v>0.17</v>
      </c>
      <c r="BZ7" s="11">
        <v>1.52</v>
      </c>
      <c r="CA7" s="11">
        <v>0.72</v>
      </c>
      <c r="CB7" s="11">
        <v>1.06</v>
      </c>
      <c r="CC7" s="11">
        <v>0.95</v>
      </c>
      <c r="CD7" s="11" t="s">
        <v>232</v>
      </c>
      <c r="CE7" s="11">
        <v>21073.919999999998</v>
      </c>
      <c r="CF7" s="11">
        <v>20476.55</v>
      </c>
      <c r="CG7" s="11">
        <v>1537634</v>
      </c>
      <c r="CH7" s="11">
        <v>1554288</v>
      </c>
      <c r="CI7" s="11">
        <v>1062372</v>
      </c>
      <c r="CJ7" s="11">
        <v>1071471</v>
      </c>
      <c r="CK7" s="11">
        <v>24206.73</v>
      </c>
      <c r="CL7" s="11">
        <v>24299.87</v>
      </c>
      <c r="CM7" s="11">
        <v>2719461</v>
      </c>
      <c r="CN7" s="11">
        <v>2831385</v>
      </c>
      <c r="CO7" s="11">
        <v>39.26</v>
      </c>
      <c r="CP7" s="11">
        <v>30.37</v>
      </c>
      <c r="CQ7" s="11">
        <v>71.11</v>
      </c>
      <c r="CR7" s="11">
        <v>62.96</v>
      </c>
      <c r="CS7" s="11">
        <v>24983.62</v>
      </c>
      <c r="CT7" s="11">
        <v>25521.66</v>
      </c>
      <c r="CU7" s="11">
        <v>23739.56</v>
      </c>
      <c r="CV7" s="11">
        <v>24525.4</v>
      </c>
      <c r="CW7" s="11">
        <v>28072.959999999999</v>
      </c>
      <c r="CX7" s="11">
        <v>30021.87</v>
      </c>
      <c r="CY7" s="11">
        <v>4805.71</v>
      </c>
      <c r="CZ7" s="11">
        <v>5242.92</v>
      </c>
      <c r="DA7" s="11">
        <v>3988.78</v>
      </c>
      <c r="DB7" s="11">
        <v>4379.6499999999996</v>
      </c>
      <c r="DC7" s="11">
        <v>3679.06</v>
      </c>
      <c r="DD7" s="11">
        <v>4076.95</v>
      </c>
      <c r="DE7" s="11">
        <v>12719.4</v>
      </c>
      <c r="DF7" s="11">
        <v>14405.53</v>
      </c>
      <c r="DG7" s="11">
        <v>13992.16</v>
      </c>
      <c r="DH7" s="11">
        <v>15712.16</v>
      </c>
      <c r="DI7" s="11">
        <v>4227.38</v>
      </c>
      <c r="DJ7" s="11">
        <v>4782.38</v>
      </c>
      <c r="DK7" s="11">
        <v>26343.16</v>
      </c>
      <c r="DL7" s="11">
        <v>29543.07</v>
      </c>
      <c r="DM7" s="11">
        <v>6353.04</v>
      </c>
      <c r="DN7" s="11">
        <v>7071.19</v>
      </c>
      <c r="DO7" s="11">
        <v>25141.73</v>
      </c>
      <c r="DP7" s="11">
        <v>28256.39</v>
      </c>
      <c r="DQ7" s="11">
        <v>8219.6299999999992</v>
      </c>
      <c r="DR7" s="11">
        <v>9321.83</v>
      </c>
      <c r="DS7" s="11">
        <v>5700.9</v>
      </c>
      <c r="DT7" s="11">
        <v>6358.98</v>
      </c>
      <c r="DU7" s="11">
        <v>25047.919999999998</v>
      </c>
      <c r="DV7" s="11">
        <v>28397.87</v>
      </c>
      <c r="DW7" s="11">
        <v>5447.1</v>
      </c>
      <c r="DX7" s="11">
        <v>6398.26</v>
      </c>
      <c r="DY7" s="11">
        <v>23882.9</v>
      </c>
      <c r="DZ7" s="11">
        <v>27273.06</v>
      </c>
      <c r="EA7" s="11">
        <v>935435.8</v>
      </c>
      <c r="EB7" s="11">
        <v>1050375</v>
      </c>
    </row>
    <row r="8" spans="1:132" s="11" customFormat="1" x14ac:dyDescent="0.55000000000000004">
      <c r="A8" s="11" t="s">
        <v>65</v>
      </c>
      <c r="B8" s="11" t="s">
        <v>66</v>
      </c>
      <c r="D8" s="11">
        <v>3304</v>
      </c>
      <c r="E8" s="11" t="s">
        <v>58</v>
      </c>
      <c r="F8" s="11" t="s">
        <v>229</v>
      </c>
      <c r="G8" s="11">
        <v>4.7610000000000001</v>
      </c>
      <c r="H8" s="11">
        <v>4.9020000000000001</v>
      </c>
      <c r="I8" s="11">
        <v>4.8419999999999996</v>
      </c>
      <c r="J8" s="11">
        <v>4.9560000000000004</v>
      </c>
      <c r="K8" s="3">
        <v>0.2878</v>
      </c>
      <c r="L8" s="3">
        <v>0.1198</v>
      </c>
      <c r="M8" s="3">
        <v>0.17369999999999999</v>
      </c>
      <c r="N8" s="3">
        <v>0.16589999999999999</v>
      </c>
      <c r="O8" s="11">
        <v>4.8259999999999996</v>
      </c>
      <c r="P8" s="11">
        <v>4.8710000000000004</v>
      </c>
      <c r="Q8" s="11">
        <v>4.8029999999999999</v>
      </c>
      <c r="R8" s="11">
        <v>4.8419999999999996</v>
      </c>
      <c r="S8" s="11">
        <v>4.8360000000000003</v>
      </c>
      <c r="T8" s="11">
        <v>4.8780000000000001</v>
      </c>
      <c r="U8" s="11">
        <v>4.9139999999999997</v>
      </c>
      <c r="V8" s="11">
        <v>4.9969999999999999</v>
      </c>
      <c r="W8" s="11">
        <v>4.923</v>
      </c>
      <c r="X8" s="11">
        <v>4.9580000000000002</v>
      </c>
      <c r="Y8" s="11">
        <v>4.9130000000000003</v>
      </c>
      <c r="Z8" s="11">
        <v>4.9400000000000004</v>
      </c>
      <c r="AA8" s="11">
        <v>4.9619999999999997</v>
      </c>
      <c r="AB8" s="11">
        <v>4.891</v>
      </c>
      <c r="AC8" s="11">
        <v>5.0069999999999997</v>
      </c>
      <c r="AD8" s="11">
        <v>4.9619999999999997</v>
      </c>
      <c r="AE8" s="11">
        <v>4.9269999999999996</v>
      </c>
      <c r="AF8" s="11">
        <v>4.899</v>
      </c>
      <c r="AG8" s="11">
        <v>5.0259999999999998</v>
      </c>
      <c r="AH8" s="11">
        <v>4.97</v>
      </c>
      <c r="AI8" s="11">
        <v>4.9429999999999996</v>
      </c>
      <c r="AJ8" s="11">
        <v>4.9089999999999998</v>
      </c>
      <c r="AK8" s="11">
        <v>4.9880000000000004</v>
      </c>
      <c r="AL8" s="11">
        <v>4.9610000000000003</v>
      </c>
      <c r="AM8" s="11">
        <v>4.907</v>
      </c>
      <c r="AN8" s="11">
        <v>4.9669999999999996</v>
      </c>
      <c r="AO8" s="11">
        <v>4.9790000000000001</v>
      </c>
      <c r="AP8" s="11">
        <v>4.8929999999999998</v>
      </c>
      <c r="AQ8" s="11">
        <v>4.8819999999999997</v>
      </c>
      <c r="AR8" s="11" t="s">
        <v>230</v>
      </c>
      <c r="AS8" s="11">
        <v>2.5299999999999998</v>
      </c>
      <c r="AT8" s="11">
        <v>1.03</v>
      </c>
      <c r="AU8" s="11">
        <v>0.87</v>
      </c>
      <c r="AV8" s="11">
        <v>0.72</v>
      </c>
      <c r="AW8" s="11">
        <v>56.18</v>
      </c>
      <c r="AX8" s="11">
        <v>43.98</v>
      </c>
      <c r="AY8" s="11">
        <v>59.36</v>
      </c>
      <c r="AZ8" s="11">
        <v>14.33</v>
      </c>
      <c r="BA8" s="11">
        <v>1.05</v>
      </c>
      <c r="BB8" s="11">
        <v>0.56999999999999995</v>
      </c>
      <c r="BC8" s="11">
        <v>1.22</v>
      </c>
      <c r="BD8" s="11">
        <v>0.32</v>
      </c>
      <c r="BE8" s="11">
        <v>0.84</v>
      </c>
      <c r="BF8" s="11">
        <v>0.48</v>
      </c>
      <c r="BG8" s="11">
        <v>0.71</v>
      </c>
      <c r="BH8" s="11">
        <v>0.36</v>
      </c>
      <c r="BI8" s="11">
        <v>1.18</v>
      </c>
      <c r="BJ8" s="11">
        <v>0.33</v>
      </c>
      <c r="BK8" s="11">
        <v>0.66</v>
      </c>
      <c r="BL8" s="11">
        <v>1.07</v>
      </c>
      <c r="BM8" s="11">
        <v>1.24</v>
      </c>
      <c r="BN8" s="11">
        <v>0.54</v>
      </c>
      <c r="BO8" s="11">
        <v>1.62</v>
      </c>
      <c r="BP8" s="11">
        <v>0.55000000000000004</v>
      </c>
      <c r="BQ8" s="11">
        <v>1.17</v>
      </c>
      <c r="BR8" s="11">
        <v>0.4</v>
      </c>
      <c r="BS8" s="11">
        <v>1.49</v>
      </c>
      <c r="BT8" s="11">
        <v>0.42</v>
      </c>
      <c r="BU8" s="11">
        <v>1.66</v>
      </c>
      <c r="BV8" s="11">
        <v>0.35</v>
      </c>
      <c r="BW8" s="11">
        <v>1.52</v>
      </c>
      <c r="BX8" s="11">
        <v>0.68</v>
      </c>
      <c r="BY8" s="11">
        <v>1.48</v>
      </c>
      <c r="BZ8" s="11">
        <v>1.97</v>
      </c>
      <c r="CA8" s="11">
        <v>0.37</v>
      </c>
      <c r="CB8" s="11">
        <v>1.26</v>
      </c>
      <c r="CC8" s="11">
        <v>0.15</v>
      </c>
      <c r="CD8" s="11" t="s">
        <v>232</v>
      </c>
      <c r="CE8" s="11">
        <v>216134.1</v>
      </c>
      <c r="CF8" s="11">
        <v>205897</v>
      </c>
      <c r="CG8" s="11">
        <v>1539841</v>
      </c>
      <c r="CH8" s="11">
        <v>1548103</v>
      </c>
      <c r="CI8" s="11">
        <v>1054291</v>
      </c>
      <c r="CJ8" s="11">
        <v>1057522</v>
      </c>
      <c r="CK8" s="11">
        <v>240438.2</v>
      </c>
      <c r="CL8" s="11">
        <v>241168.8</v>
      </c>
      <c r="CM8" s="11">
        <v>2689950</v>
      </c>
      <c r="CN8" s="11">
        <v>2830713</v>
      </c>
      <c r="CO8" s="11">
        <v>50.74</v>
      </c>
      <c r="CP8" s="11">
        <v>28.89</v>
      </c>
      <c r="CQ8" s="11">
        <v>66.67</v>
      </c>
      <c r="CR8" s="11">
        <v>51.11</v>
      </c>
      <c r="CS8" s="11">
        <v>247546.2</v>
      </c>
      <c r="CT8" s="11">
        <v>252767</v>
      </c>
      <c r="CU8" s="11">
        <v>232144.6</v>
      </c>
      <c r="CV8" s="11">
        <v>240499.5</v>
      </c>
      <c r="CW8" s="11">
        <v>274737.8</v>
      </c>
      <c r="CX8" s="11">
        <v>299241.09999999998</v>
      </c>
      <c r="CY8" s="11">
        <v>46806.09</v>
      </c>
      <c r="CZ8" s="11">
        <v>52337.46</v>
      </c>
      <c r="DA8" s="11">
        <v>39040.720000000001</v>
      </c>
      <c r="DB8" s="11">
        <v>43547.58</v>
      </c>
      <c r="DC8" s="11">
        <v>36146.910000000003</v>
      </c>
      <c r="DD8" s="11">
        <v>40360.480000000003</v>
      </c>
      <c r="DE8" s="11">
        <v>126686.5</v>
      </c>
      <c r="DF8" s="11">
        <v>141958</v>
      </c>
      <c r="DG8" s="11">
        <v>139195.6</v>
      </c>
      <c r="DH8" s="11">
        <v>156769.5</v>
      </c>
      <c r="DI8" s="11">
        <v>41917.06</v>
      </c>
      <c r="DJ8" s="11">
        <v>47254.41</v>
      </c>
      <c r="DK8" s="11">
        <v>260642.3</v>
      </c>
      <c r="DL8" s="11">
        <v>293181.59999999998</v>
      </c>
      <c r="DM8" s="11">
        <v>62460.27</v>
      </c>
      <c r="DN8" s="11">
        <v>70698.91</v>
      </c>
      <c r="DO8" s="11">
        <v>247597.2</v>
      </c>
      <c r="DP8" s="11">
        <v>281583.90000000002</v>
      </c>
      <c r="DQ8" s="11">
        <v>81399.16</v>
      </c>
      <c r="DR8" s="11">
        <v>93208.45</v>
      </c>
      <c r="DS8" s="11">
        <v>56284.04</v>
      </c>
      <c r="DT8" s="11">
        <v>63998.09</v>
      </c>
      <c r="DU8" s="11">
        <v>247526.8</v>
      </c>
      <c r="DV8" s="11">
        <v>284328.90000000002</v>
      </c>
      <c r="DW8" s="11">
        <v>53992.84</v>
      </c>
      <c r="DX8" s="11">
        <v>63341.68</v>
      </c>
      <c r="DY8" s="11">
        <v>235601</v>
      </c>
      <c r="DZ8" s="11">
        <v>271496.90000000002</v>
      </c>
      <c r="EA8" s="11">
        <v>923634.3</v>
      </c>
      <c r="EB8" s="11">
        <v>1041499</v>
      </c>
    </row>
    <row r="9" spans="1:132" s="11" customFormat="1" x14ac:dyDescent="0.55000000000000004">
      <c r="A9" s="11" t="s">
        <v>67</v>
      </c>
      <c r="B9" s="11" t="s">
        <v>68</v>
      </c>
      <c r="D9" s="11">
        <v>3305</v>
      </c>
      <c r="E9" s="11" t="s">
        <v>58</v>
      </c>
      <c r="F9" s="11" t="s">
        <v>229</v>
      </c>
      <c r="G9" s="11">
        <v>25.27</v>
      </c>
      <c r="H9" s="11">
        <v>25.8</v>
      </c>
      <c r="I9" s="11">
        <v>25.6</v>
      </c>
      <c r="J9" s="11">
        <v>25.77</v>
      </c>
      <c r="K9" s="3">
        <v>0.1694</v>
      </c>
      <c r="L9" s="3">
        <v>0.26250000000000001</v>
      </c>
      <c r="M9" s="3">
        <v>0.31530000000000002</v>
      </c>
      <c r="N9" s="3">
        <v>0.23799999999999999</v>
      </c>
      <c r="O9" s="11">
        <v>25.23</v>
      </c>
      <c r="P9" s="11">
        <v>25.57</v>
      </c>
      <c r="Q9" s="11">
        <v>25.19</v>
      </c>
      <c r="R9" s="11">
        <v>25.58</v>
      </c>
      <c r="S9" s="11">
        <v>25.2</v>
      </c>
      <c r="T9" s="11">
        <v>25.54</v>
      </c>
      <c r="U9" s="11">
        <v>25.15</v>
      </c>
      <c r="V9" s="11">
        <v>25.4</v>
      </c>
      <c r="W9" s="11">
        <v>25.06</v>
      </c>
      <c r="X9" s="11">
        <v>25.48</v>
      </c>
      <c r="Y9" s="11">
        <v>25.01</v>
      </c>
      <c r="Z9" s="11">
        <v>25.37</v>
      </c>
      <c r="AA9" s="11">
        <v>25.29</v>
      </c>
      <c r="AB9" s="11">
        <v>24.99</v>
      </c>
      <c r="AC9" s="11">
        <v>25.39</v>
      </c>
      <c r="AD9" s="11">
        <v>25.22</v>
      </c>
      <c r="AE9" s="11">
        <v>25.6</v>
      </c>
      <c r="AF9" s="11">
        <v>25.55</v>
      </c>
      <c r="AG9" s="11">
        <v>25.54</v>
      </c>
      <c r="AH9" s="11">
        <v>25.28</v>
      </c>
      <c r="AI9" s="11">
        <v>25.77</v>
      </c>
      <c r="AJ9" s="11">
        <v>25.57</v>
      </c>
      <c r="AK9" s="11">
        <v>25.43</v>
      </c>
      <c r="AL9" s="11">
        <v>25.26</v>
      </c>
      <c r="AM9" s="11">
        <v>25.69</v>
      </c>
      <c r="AN9" s="11">
        <v>25.53</v>
      </c>
      <c r="AO9" s="11">
        <v>25.34</v>
      </c>
      <c r="AP9" s="11">
        <v>25.37</v>
      </c>
      <c r="AQ9" s="11">
        <v>25.56</v>
      </c>
      <c r="AR9" s="11" t="s">
        <v>230</v>
      </c>
      <c r="AS9" s="11">
        <v>1</v>
      </c>
      <c r="AT9" s="11">
        <v>0.48</v>
      </c>
      <c r="AU9" s="11">
        <v>0.8</v>
      </c>
      <c r="AV9" s="11">
        <v>0.77</v>
      </c>
      <c r="AW9" s="11" t="s">
        <v>231</v>
      </c>
      <c r="AX9" s="11">
        <v>32.450000000000003</v>
      </c>
      <c r="AY9" s="11">
        <v>17.77</v>
      </c>
      <c r="AZ9" s="11">
        <v>55.59</v>
      </c>
      <c r="BA9" s="11">
        <v>1.1399999999999999</v>
      </c>
      <c r="BB9" s="11">
        <v>0.84</v>
      </c>
      <c r="BC9" s="11">
        <v>1.75</v>
      </c>
      <c r="BD9" s="11">
        <v>1.1200000000000001</v>
      </c>
      <c r="BE9" s="11">
        <v>0.96</v>
      </c>
      <c r="BF9" s="11">
        <v>0.66</v>
      </c>
      <c r="BG9" s="11">
        <v>0.62</v>
      </c>
      <c r="BH9" s="11">
        <v>0.28999999999999998</v>
      </c>
      <c r="BI9" s="11">
        <v>0.75</v>
      </c>
      <c r="BJ9" s="11">
        <v>0.49</v>
      </c>
      <c r="BK9" s="11">
        <v>7.0000000000000007E-2</v>
      </c>
      <c r="BL9" s="11">
        <v>0.38</v>
      </c>
      <c r="BM9" s="11">
        <v>1.06</v>
      </c>
      <c r="BN9" s="11">
        <v>0.42</v>
      </c>
      <c r="BO9" s="11">
        <v>0.85</v>
      </c>
      <c r="BP9" s="11">
        <v>0.27</v>
      </c>
      <c r="BQ9" s="11">
        <v>1.38</v>
      </c>
      <c r="BR9" s="11">
        <v>0.32</v>
      </c>
      <c r="BS9" s="11">
        <v>0.55000000000000004</v>
      </c>
      <c r="BT9" s="11">
        <v>0.3</v>
      </c>
      <c r="BU9" s="11">
        <v>1.64</v>
      </c>
      <c r="BV9" s="11">
        <v>0.45</v>
      </c>
      <c r="BW9" s="11">
        <v>0.56000000000000005</v>
      </c>
      <c r="BX9" s="11">
        <v>0.17</v>
      </c>
      <c r="BY9" s="11">
        <v>1.06</v>
      </c>
      <c r="BZ9" s="11">
        <v>1.01</v>
      </c>
      <c r="CA9" s="11">
        <v>0.08</v>
      </c>
      <c r="CB9" s="11">
        <v>0.98</v>
      </c>
      <c r="CC9" s="11">
        <v>0.27</v>
      </c>
      <c r="CD9" s="11" t="s">
        <v>232</v>
      </c>
      <c r="CE9" s="11">
        <v>1146565</v>
      </c>
      <c r="CF9" s="11">
        <v>1087104</v>
      </c>
      <c r="CG9" s="11">
        <v>1533775</v>
      </c>
      <c r="CH9" s="11">
        <v>1540516</v>
      </c>
      <c r="CI9" s="11">
        <v>1058608</v>
      </c>
      <c r="CJ9" s="11">
        <v>1064578</v>
      </c>
      <c r="CK9" s="11">
        <v>1276381</v>
      </c>
      <c r="CL9" s="11">
        <v>1262332</v>
      </c>
      <c r="CM9" s="11">
        <v>2722021</v>
      </c>
      <c r="CN9" s="11">
        <v>2839447</v>
      </c>
      <c r="CO9" s="11">
        <v>43.7</v>
      </c>
      <c r="CP9" s="11">
        <v>38.520000000000003</v>
      </c>
      <c r="CQ9" s="11">
        <v>83.33</v>
      </c>
      <c r="CR9" s="11">
        <v>59.63</v>
      </c>
      <c r="CS9" s="11">
        <v>1309692</v>
      </c>
      <c r="CT9" s="11">
        <v>1330656</v>
      </c>
      <c r="CU9" s="11">
        <v>1231686</v>
      </c>
      <c r="CV9" s="11">
        <v>1274297</v>
      </c>
      <c r="CW9" s="11">
        <v>1448738</v>
      </c>
      <c r="CX9" s="11">
        <v>1571593</v>
      </c>
      <c r="CY9" s="11">
        <v>242336.3</v>
      </c>
      <c r="CZ9" s="11">
        <v>266870.5</v>
      </c>
      <c r="DA9" s="11">
        <v>201036.79999999999</v>
      </c>
      <c r="DB9" s="11">
        <v>224521.3</v>
      </c>
      <c r="DC9" s="11">
        <v>186150.8</v>
      </c>
      <c r="DD9" s="11">
        <v>207856.1</v>
      </c>
      <c r="DE9" s="11">
        <v>654971.30000000005</v>
      </c>
      <c r="DF9" s="11">
        <v>731114.4</v>
      </c>
      <c r="DG9" s="11">
        <v>719573.8</v>
      </c>
      <c r="DH9" s="11">
        <v>804338.4</v>
      </c>
      <c r="DI9" s="11">
        <v>215607</v>
      </c>
      <c r="DJ9" s="11">
        <v>242017.7</v>
      </c>
      <c r="DK9" s="11">
        <v>1373958</v>
      </c>
      <c r="DL9" s="11">
        <v>1541246</v>
      </c>
      <c r="DM9" s="11">
        <v>321998.09999999998</v>
      </c>
      <c r="DN9" s="11">
        <v>362467.8</v>
      </c>
      <c r="DO9" s="11">
        <v>1309420</v>
      </c>
      <c r="DP9" s="11">
        <v>1478420</v>
      </c>
      <c r="DQ9" s="11">
        <v>420973.2</v>
      </c>
      <c r="DR9" s="11">
        <v>476881.8</v>
      </c>
      <c r="DS9" s="11">
        <v>291089.7</v>
      </c>
      <c r="DT9" s="11">
        <v>328423.3</v>
      </c>
      <c r="DU9" s="11">
        <v>1314610</v>
      </c>
      <c r="DV9" s="11">
        <v>1496113</v>
      </c>
      <c r="DW9" s="11">
        <v>281471</v>
      </c>
      <c r="DX9" s="11">
        <v>324934.2</v>
      </c>
      <c r="DY9" s="11">
        <v>1239250</v>
      </c>
      <c r="DZ9" s="11">
        <v>1432846</v>
      </c>
      <c r="EA9" s="11">
        <v>936997.8</v>
      </c>
      <c r="EB9" s="11">
        <v>1049758</v>
      </c>
    </row>
    <row r="10" spans="1:132" s="11" customFormat="1" x14ac:dyDescent="0.55000000000000004">
      <c r="A10" s="11" t="s">
        <v>69</v>
      </c>
      <c r="B10" s="11" t="s">
        <v>70</v>
      </c>
      <c r="D10" s="11">
        <v>3306</v>
      </c>
      <c r="E10" s="11" t="s">
        <v>58</v>
      </c>
      <c r="F10" s="11" t="s">
        <v>229</v>
      </c>
      <c r="G10" s="11">
        <v>50.71</v>
      </c>
      <c r="H10" s="11">
        <v>50.43</v>
      </c>
      <c r="I10" s="11">
        <v>50.53</v>
      </c>
      <c r="J10" s="11">
        <v>50.44</v>
      </c>
      <c r="K10" s="3">
        <v>5.7369999999999997E-2</v>
      </c>
      <c r="L10" s="3">
        <v>-8.344E-2</v>
      </c>
      <c r="M10" s="3">
        <v>2.6630000000000001E-2</v>
      </c>
      <c r="N10" s="3">
        <v>1.221E-2</v>
      </c>
      <c r="O10" s="11">
        <v>50.72</v>
      </c>
      <c r="P10" s="11">
        <v>50.55</v>
      </c>
      <c r="Q10" s="11">
        <v>50.74</v>
      </c>
      <c r="R10" s="11">
        <v>50.54</v>
      </c>
      <c r="S10" s="11">
        <v>50.74</v>
      </c>
      <c r="T10" s="11">
        <v>50.56</v>
      </c>
      <c r="U10" s="11">
        <v>50.75</v>
      </c>
      <c r="V10" s="11">
        <v>50.62</v>
      </c>
      <c r="W10" s="11">
        <v>50.8</v>
      </c>
      <c r="X10" s="11">
        <v>50.58</v>
      </c>
      <c r="Y10" s="11">
        <v>50.82</v>
      </c>
      <c r="Z10" s="11">
        <v>50.64</v>
      </c>
      <c r="AA10" s="11">
        <v>50.68</v>
      </c>
      <c r="AB10" s="11">
        <v>50.83</v>
      </c>
      <c r="AC10" s="11">
        <v>50.62</v>
      </c>
      <c r="AD10" s="11">
        <v>50.72</v>
      </c>
      <c r="AE10" s="11">
        <v>50.52</v>
      </c>
      <c r="AF10" s="11">
        <v>50.55</v>
      </c>
      <c r="AG10" s="11">
        <v>50.55</v>
      </c>
      <c r="AH10" s="11">
        <v>50.68</v>
      </c>
      <c r="AI10" s="11">
        <v>50.44</v>
      </c>
      <c r="AJ10" s="11">
        <v>50.54</v>
      </c>
      <c r="AK10" s="11">
        <v>50.6</v>
      </c>
      <c r="AL10" s="11">
        <v>50.69</v>
      </c>
      <c r="AM10" s="11">
        <v>50.48</v>
      </c>
      <c r="AN10" s="11">
        <v>50.56</v>
      </c>
      <c r="AO10" s="11">
        <v>50.65</v>
      </c>
      <c r="AP10" s="11">
        <v>50.64</v>
      </c>
      <c r="AQ10" s="11">
        <v>50.55</v>
      </c>
      <c r="AR10" s="11" t="s">
        <v>230</v>
      </c>
      <c r="AS10" s="11">
        <v>3.09</v>
      </c>
      <c r="AT10" s="11">
        <v>2.63</v>
      </c>
      <c r="AU10" s="11">
        <v>2.46</v>
      </c>
      <c r="AV10" s="11">
        <v>2.42</v>
      </c>
      <c r="AW10" s="11">
        <v>35.54</v>
      </c>
      <c r="AX10" s="11">
        <v>6.04</v>
      </c>
      <c r="AY10" s="11" t="s">
        <v>231</v>
      </c>
      <c r="AZ10" s="11" t="s">
        <v>231</v>
      </c>
      <c r="BA10" s="11">
        <v>1.83</v>
      </c>
      <c r="BB10" s="11">
        <v>2.39</v>
      </c>
      <c r="BC10" s="11">
        <v>2.4700000000000002</v>
      </c>
      <c r="BD10" s="11">
        <v>2.63</v>
      </c>
      <c r="BE10" s="11">
        <v>2.92</v>
      </c>
      <c r="BF10" s="11">
        <v>2.31</v>
      </c>
      <c r="BG10" s="11">
        <v>1.41</v>
      </c>
      <c r="BH10" s="11">
        <v>2.08</v>
      </c>
      <c r="BI10" s="11">
        <v>1.95</v>
      </c>
      <c r="BJ10" s="11">
        <v>2.4500000000000002</v>
      </c>
      <c r="BK10" s="11">
        <v>1.55</v>
      </c>
      <c r="BL10" s="11">
        <v>2.3199999999999998</v>
      </c>
      <c r="BM10" s="11">
        <v>2.3199999999999998</v>
      </c>
      <c r="BN10" s="11">
        <v>0.65</v>
      </c>
      <c r="BO10" s="11">
        <v>1.1299999999999999</v>
      </c>
      <c r="BP10" s="11">
        <v>0.65</v>
      </c>
      <c r="BQ10" s="11">
        <v>0.92</v>
      </c>
      <c r="BR10" s="11">
        <v>1.1599999999999999</v>
      </c>
      <c r="BS10" s="11">
        <v>1.39</v>
      </c>
      <c r="BT10" s="11">
        <v>0.69</v>
      </c>
      <c r="BU10" s="11">
        <v>1.6</v>
      </c>
      <c r="BV10" s="11">
        <v>0.61</v>
      </c>
      <c r="BW10" s="11">
        <v>1.74</v>
      </c>
      <c r="BX10" s="11">
        <v>0.75</v>
      </c>
      <c r="BY10" s="11">
        <v>2.2599999999999998</v>
      </c>
      <c r="BZ10" s="11">
        <v>1.24</v>
      </c>
      <c r="CA10" s="11">
        <v>0.53</v>
      </c>
      <c r="CB10" s="11">
        <v>2.09</v>
      </c>
      <c r="CC10" s="11">
        <v>0.55000000000000004</v>
      </c>
      <c r="CD10" s="11" t="s">
        <v>232</v>
      </c>
      <c r="CE10" s="11">
        <v>2305077</v>
      </c>
      <c r="CF10" s="11">
        <v>2188454</v>
      </c>
      <c r="CG10" s="11">
        <v>1538542</v>
      </c>
      <c r="CH10" s="11">
        <v>1564375</v>
      </c>
      <c r="CI10" s="11">
        <v>1061357</v>
      </c>
      <c r="CJ10" s="11">
        <v>1097631</v>
      </c>
      <c r="CK10" s="11">
        <v>2525028</v>
      </c>
      <c r="CL10" s="11">
        <v>2546448</v>
      </c>
      <c r="CM10" s="11">
        <v>2689306</v>
      </c>
      <c r="CN10" s="11">
        <v>2875618</v>
      </c>
      <c r="CO10" s="11">
        <v>35.93</v>
      </c>
      <c r="CP10" s="11">
        <v>15.56</v>
      </c>
      <c r="CQ10" s="11">
        <v>50.37</v>
      </c>
      <c r="CR10" s="11">
        <v>33.700000000000003</v>
      </c>
      <c r="CS10" s="11">
        <v>2600529</v>
      </c>
      <c r="CT10" s="11">
        <v>2663777</v>
      </c>
      <c r="CU10" s="11">
        <v>2451103</v>
      </c>
      <c r="CV10" s="11">
        <v>2548895</v>
      </c>
      <c r="CW10" s="11">
        <v>2880757</v>
      </c>
      <c r="CX10" s="11">
        <v>3149758</v>
      </c>
      <c r="CY10" s="11">
        <v>483130.8</v>
      </c>
      <c r="CZ10" s="11">
        <v>538350.6</v>
      </c>
      <c r="DA10" s="11">
        <v>402607.8</v>
      </c>
      <c r="DB10" s="11">
        <v>451168.2</v>
      </c>
      <c r="DC10" s="11">
        <v>373677.3</v>
      </c>
      <c r="DD10" s="11">
        <v>420113</v>
      </c>
      <c r="DE10" s="11">
        <v>1315185</v>
      </c>
      <c r="DF10" s="11">
        <v>1495710</v>
      </c>
      <c r="DG10" s="11">
        <v>1453990</v>
      </c>
      <c r="DH10" s="11">
        <v>1648874</v>
      </c>
      <c r="DI10" s="11">
        <v>430731.6</v>
      </c>
      <c r="DJ10" s="11">
        <v>489570.3</v>
      </c>
      <c r="DK10" s="11">
        <v>2716961</v>
      </c>
      <c r="DL10" s="11">
        <v>3067262</v>
      </c>
      <c r="DM10" s="11">
        <v>638524</v>
      </c>
      <c r="DN10" s="11">
        <v>730952.9</v>
      </c>
      <c r="DO10" s="11">
        <v>2568481</v>
      </c>
      <c r="DP10" s="11">
        <v>2939583</v>
      </c>
      <c r="DQ10" s="11">
        <v>840130.3</v>
      </c>
      <c r="DR10" s="11">
        <v>959432.4</v>
      </c>
      <c r="DS10" s="11">
        <v>580380.6</v>
      </c>
      <c r="DT10" s="11">
        <v>663065.80000000005</v>
      </c>
      <c r="DU10" s="11">
        <v>2588385</v>
      </c>
      <c r="DV10" s="11">
        <v>2988977</v>
      </c>
      <c r="DW10" s="11">
        <v>558614.9</v>
      </c>
      <c r="DX10" s="11">
        <v>653208.1</v>
      </c>
      <c r="DY10" s="11">
        <v>2478192</v>
      </c>
      <c r="DZ10" s="11">
        <v>2849526</v>
      </c>
      <c r="EA10" s="11">
        <v>938977.1</v>
      </c>
      <c r="EB10" s="11">
        <v>1055878</v>
      </c>
    </row>
    <row r="11" spans="1:132" x14ac:dyDescent="0.55000000000000004">
      <c r="A11" t="s">
        <v>71</v>
      </c>
      <c r="B11" t="s">
        <v>72</v>
      </c>
      <c r="C11" t="s">
        <v>73</v>
      </c>
      <c r="D11">
        <v>3307</v>
      </c>
      <c r="E11" t="s">
        <v>58</v>
      </c>
      <c r="F11" t="s">
        <v>229</v>
      </c>
      <c r="G11">
        <v>6.0850000000000001E-2</v>
      </c>
      <c r="H11">
        <v>5.1450000000000003E-2</v>
      </c>
      <c r="I11">
        <v>1.7299999999999999E-2</v>
      </c>
      <c r="J11">
        <v>1.8749999999999999E-2</v>
      </c>
      <c r="K11" s="11">
        <v>0.87870000000000004</v>
      </c>
      <c r="L11" s="11">
        <v>1.0489999999999999</v>
      </c>
      <c r="M11" s="11">
        <v>0.99709999999999999</v>
      </c>
      <c r="N11" s="11">
        <v>0.88090000000000002</v>
      </c>
      <c r="O11">
        <v>1.7520000000000001E-2</v>
      </c>
      <c r="P11">
        <v>1.8749999999999999E-2</v>
      </c>
      <c r="Q11">
        <v>1.7919999999999998E-2</v>
      </c>
      <c r="R11">
        <v>1.9980000000000001E-2</v>
      </c>
      <c r="S11">
        <v>1.686E-2</v>
      </c>
      <c r="T11">
        <v>2.0629999999999999E-2</v>
      </c>
      <c r="U11">
        <v>1.8239999999999999E-2</v>
      </c>
      <c r="V11">
        <v>1.9900000000000001E-2</v>
      </c>
      <c r="W11">
        <v>1.8489999999999999E-2</v>
      </c>
      <c r="X11">
        <v>2.2710000000000001E-2</v>
      </c>
      <c r="Y11">
        <v>1.8919999999999999E-2</v>
      </c>
      <c r="Z11">
        <v>2.1420000000000002E-2</v>
      </c>
      <c r="AA11">
        <v>1.7270000000000001E-2</v>
      </c>
      <c r="AB11">
        <v>2.2030000000000001E-2</v>
      </c>
      <c r="AC11">
        <v>1.7010000000000001E-2</v>
      </c>
      <c r="AD11">
        <v>2.257E-2</v>
      </c>
      <c r="AE11">
        <v>1.78E-2</v>
      </c>
      <c r="AF11">
        <v>2.0879999999999999E-2</v>
      </c>
      <c r="AG11">
        <v>1.8270000000000002E-2</v>
      </c>
      <c r="AH11">
        <v>2.1819999999999999E-2</v>
      </c>
      <c r="AI11">
        <v>1.7610000000000001E-2</v>
      </c>
      <c r="AJ11">
        <v>2.069E-2</v>
      </c>
      <c r="AK11">
        <v>1.7749999999999998E-2</v>
      </c>
      <c r="AL11">
        <v>2.0889999999999999E-2</v>
      </c>
      <c r="AM11">
        <v>1.7680000000000001E-2</v>
      </c>
      <c r="AN11">
        <v>1.9089999999999999E-2</v>
      </c>
      <c r="AO11">
        <v>1.9800000000000002E-2</v>
      </c>
      <c r="AP11">
        <v>1.6889999999999999E-2</v>
      </c>
      <c r="AQ11">
        <v>1.9E-2</v>
      </c>
      <c r="AR11" t="s">
        <v>230</v>
      </c>
      <c r="AS11">
        <v>11.78</v>
      </c>
      <c r="AT11">
        <v>34.770000000000003</v>
      </c>
      <c r="AU11">
        <v>20.309999999999999</v>
      </c>
      <c r="AV11">
        <v>86.67</v>
      </c>
      <c r="AW11">
        <v>11.81</v>
      </c>
      <c r="AX11">
        <v>5.99</v>
      </c>
      <c r="AY11">
        <v>11.22</v>
      </c>
      <c r="AZ11">
        <v>13.44</v>
      </c>
      <c r="BA11">
        <v>17.82</v>
      </c>
      <c r="BB11">
        <v>91.2</v>
      </c>
      <c r="BC11">
        <v>23.23</v>
      </c>
      <c r="BD11">
        <v>92.84</v>
      </c>
      <c r="BE11">
        <v>21.81</v>
      </c>
      <c r="BF11">
        <v>90.74</v>
      </c>
      <c r="BG11">
        <v>22.57</v>
      </c>
      <c r="BH11">
        <v>93.17</v>
      </c>
      <c r="BI11">
        <v>22.89</v>
      </c>
      <c r="BJ11">
        <v>89.7</v>
      </c>
      <c r="BK11">
        <v>21.23</v>
      </c>
      <c r="BL11">
        <v>96.87</v>
      </c>
      <c r="BM11">
        <v>14.79</v>
      </c>
      <c r="BN11">
        <v>96.87</v>
      </c>
      <c r="BO11">
        <v>12.26</v>
      </c>
      <c r="BP11">
        <v>86.13</v>
      </c>
      <c r="BQ11">
        <v>20.04</v>
      </c>
      <c r="BR11">
        <v>91.95</v>
      </c>
      <c r="BS11">
        <v>22.29</v>
      </c>
      <c r="BT11">
        <v>87.76</v>
      </c>
      <c r="BU11">
        <v>21.02</v>
      </c>
      <c r="BV11">
        <v>89.42</v>
      </c>
      <c r="BW11">
        <v>27.15</v>
      </c>
      <c r="BX11">
        <v>86.4</v>
      </c>
      <c r="BY11">
        <v>17.09</v>
      </c>
      <c r="BZ11">
        <v>17.78</v>
      </c>
      <c r="CA11">
        <v>84.49</v>
      </c>
      <c r="CB11">
        <v>19.829999999999998</v>
      </c>
      <c r="CC11">
        <v>82.63</v>
      </c>
      <c r="CD11" t="s">
        <v>232</v>
      </c>
      <c r="CE11">
        <v>3832.03</v>
      </c>
      <c r="CF11">
        <v>3142.38</v>
      </c>
      <c r="CG11">
        <v>1490648</v>
      </c>
      <c r="CH11">
        <v>1565876</v>
      </c>
      <c r="CI11">
        <v>1020427</v>
      </c>
      <c r="CJ11">
        <v>1077055</v>
      </c>
      <c r="CK11">
        <v>863.37</v>
      </c>
      <c r="CL11">
        <v>954.31</v>
      </c>
      <c r="CM11">
        <v>2609456</v>
      </c>
      <c r="CN11">
        <v>2868100</v>
      </c>
      <c r="CO11">
        <v>85.56</v>
      </c>
      <c r="CP11">
        <v>92.22</v>
      </c>
      <c r="CQ11">
        <v>152.6</v>
      </c>
      <c r="CR11">
        <v>136.30000000000001</v>
      </c>
      <c r="CS11">
        <v>895.97</v>
      </c>
      <c r="CT11">
        <v>1006.21</v>
      </c>
      <c r="CU11">
        <v>883</v>
      </c>
      <c r="CV11">
        <v>1028.06</v>
      </c>
      <c r="CW11">
        <v>946.71</v>
      </c>
      <c r="CX11">
        <v>1293.3900000000001</v>
      </c>
      <c r="CY11">
        <v>181.11</v>
      </c>
      <c r="CZ11">
        <v>218.9</v>
      </c>
      <c r="DA11">
        <v>151.85</v>
      </c>
      <c r="DB11">
        <v>206.32</v>
      </c>
      <c r="DC11">
        <v>147.41</v>
      </c>
      <c r="DD11">
        <v>185.2</v>
      </c>
      <c r="DE11">
        <v>432.98</v>
      </c>
      <c r="DF11">
        <v>653.13</v>
      </c>
      <c r="DG11">
        <v>510.02</v>
      </c>
      <c r="DH11">
        <v>685.03</v>
      </c>
      <c r="DI11">
        <v>146.30000000000001</v>
      </c>
      <c r="DJ11">
        <v>222.61</v>
      </c>
      <c r="DK11">
        <v>923.01</v>
      </c>
      <c r="DL11">
        <v>1279.19</v>
      </c>
      <c r="DM11">
        <v>228.89</v>
      </c>
      <c r="DN11">
        <v>318.93</v>
      </c>
      <c r="DO11">
        <v>859.3</v>
      </c>
      <c r="DP11">
        <v>1207.8900000000001</v>
      </c>
      <c r="DQ11">
        <v>300.75</v>
      </c>
      <c r="DR11">
        <v>394.87</v>
      </c>
      <c r="DS11">
        <v>203.34</v>
      </c>
      <c r="DT11">
        <v>276.32</v>
      </c>
      <c r="DU11">
        <v>871.89</v>
      </c>
      <c r="DV11">
        <v>1159.98</v>
      </c>
      <c r="DW11">
        <v>211.12</v>
      </c>
      <c r="DX11">
        <v>260.39</v>
      </c>
      <c r="DY11">
        <v>811.52</v>
      </c>
      <c r="DZ11">
        <v>1088.79</v>
      </c>
      <c r="EA11">
        <v>888656.1</v>
      </c>
      <c r="EB11">
        <v>1049350</v>
      </c>
    </row>
    <row r="12" spans="1:132" x14ac:dyDescent="0.55000000000000004">
      <c r="A12" t="s">
        <v>74</v>
      </c>
      <c r="B12" t="s">
        <v>75</v>
      </c>
      <c r="C12" t="s">
        <v>73</v>
      </c>
      <c r="D12">
        <v>3308</v>
      </c>
      <c r="E12" t="s">
        <v>58</v>
      </c>
      <c r="F12" t="s">
        <v>229</v>
      </c>
      <c r="G12">
        <v>1.238E-2</v>
      </c>
      <c r="H12">
        <v>1.3509999999999999E-2</v>
      </c>
      <c r="I12">
        <v>2.698E-4</v>
      </c>
      <c r="J12">
        <v>2.9429999999999999E-3</v>
      </c>
      <c r="K12" s="11">
        <v>6.35</v>
      </c>
      <c r="L12" s="11">
        <v>6.266</v>
      </c>
      <c r="M12" s="11">
        <v>5.9930000000000003</v>
      </c>
      <c r="N12" s="11">
        <v>6.2930000000000001</v>
      </c>
      <c r="O12">
        <v>4.3530000000000001E-4</v>
      </c>
      <c r="P12">
        <v>3.261E-3</v>
      </c>
      <c r="Q12">
        <v>4.148E-4</v>
      </c>
      <c r="R12">
        <v>3.2209999999999999E-3</v>
      </c>
      <c r="S12">
        <v>4.1419999999999998E-4</v>
      </c>
      <c r="T12">
        <v>2.8960000000000001E-3</v>
      </c>
      <c r="U12">
        <v>4.191E-4</v>
      </c>
      <c r="V12">
        <v>3.7399999999999998E-3</v>
      </c>
      <c r="W12">
        <v>5.9590000000000001E-4</v>
      </c>
      <c r="X12">
        <v>2.2620000000000001E-3</v>
      </c>
      <c r="Y12">
        <v>-1.9709999999999999E-5</v>
      </c>
      <c r="Z12">
        <v>2.6570000000000001E-3</v>
      </c>
      <c r="AA12">
        <v>5.6899999999999995E-4</v>
      </c>
      <c r="AB12">
        <v>3.091E-3</v>
      </c>
      <c r="AC12">
        <v>4.9799999999999996E-4</v>
      </c>
      <c r="AD12">
        <v>2.9580000000000001E-3</v>
      </c>
      <c r="AE12">
        <v>2.7609999999999999E-4</v>
      </c>
      <c r="AF12">
        <v>2.8509999999999998E-3</v>
      </c>
      <c r="AG12">
        <v>6.9090000000000004E-4</v>
      </c>
      <c r="AH12">
        <v>3.9630000000000004E-3</v>
      </c>
      <c r="AI12">
        <v>4.6789999999999999E-4</v>
      </c>
      <c r="AJ12">
        <v>2.9659999999999999E-3</v>
      </c>
      <c r="AK12">
        <v>5.0089999999999998E-4</v>
      </c>
      <c r="AL12">
        <v>2.905E-3</v>
      </c>
      <c r="AM12">
        <v>3.9800000000000002E-4</v>
      </c>
      <c r="AN12">
        <v>9.2610000000000001E-4</v>
      </c>
      <c r="AO12">
        <v>3.176E-3</v>
      </c>
      <c r="AP12">
        <v>3.4489999999999998E-4</v>
      </c>
      <c r="AQ12">
        <v>2.8600000000000001E-3</v>
      </c>
      <c r="AR12" t="s">
        <v>230</v>
      </c>
      <c r="AS12">
        <v>19.73</v>
      </c>
      <c r="AT12">
        <v>40.090000000000003</v>
      </c>
      <c r="AU12">
        <v>55.89</v>
      </c>
      <c r="AV12" t="s">
        <v>231</v>
      </c>
      <c r="AW12">
        <v>2.4</v>
      </c>
      <c r="AX12">
        <v>5.53</v>
      </c>
      <c r="AY12">
        <v>6.34</v>
      </c>
      <c r="AZ12">
        <v>1.55</v>
      </c>
      <c r="BA12">
        <v>35.79</v>
      </c>
      <c r="BB12" t="s">
        <v>231</v>
      </c>
      <c r="BC12">
        <v>34.96</v>
      </c>
      <c r="BD12" t="s">
        <v>231</v>
      </c>
      <c r="BE12">
        <v>22.18</v>
      </c>
      <c r="BF12" t="s">
        <v>231</v>
      </c>
      <c r="BG12">
        <v>90.46</v>
      </c>
      <c r="BH12" t="s">
        <v>231</v>
      </c>
      <c r="BI12">
        <v>81.98</v>
      </c>
      <c r="BJ12" t="s">
        <v>231</v>
      </c>
      <c r="BK12" t="s">
        <v>231</v>
      </c>
      <c r="BL12" t="s">
        <v>231</v>
      </c>
      <c r="BM12">
        <v>24.41</v>
      </c>
      <c r="BN12" t="s">
        <v>231</v>
      </c>
      <c r="BO12">
        <v>62.19</v>
      </c>
      <c r="BP12" t="s">
        <v>231</v>
      </c>
      <c r="BQ12">
        <v>34.6</v>
      </c>
      <c r="BR12" t="s">
        <v>231</v>
      </c>
      <c r="BS12">
        <v>15.44</v>
      </c>
      <c r="BT12" t="s">
        <v>231</v>
      </c>
      <c r="BU12">
        <v>11.9</v>
      </c>
      <c r="BV12" t="s">
        <v>231</v>
      </c>
      <c r="BW12">
        <v>56.12</v>
      </c>
      <c r="BX12" t="s">
        <v>231</v>
      </c>
      <c r="BY12">
        <v>30.05</v>
      </c>
      <c r="BZ12">
        <v>53.87</v>
      </c>
      <c r="CA12" t="s">
        <v>231</v>
      </c>
      <c r="CB12">
        <v>75.650000000000006</v>
      </c>
      <c r="CC12" t="s">
        <v>231</v>
      </c>
      <c r="CD12" t="s">
        <v>232</v>
      </c>
      <c r="CE12">
        <v>1810.88</v>
      </c>
      <c r="CF12">
        <v>1520.48</v>
      </c>
      <c r="CG12">
        <v>1544033</v>
      </c>
      <c r="CH12">
        <v>1582056</v>
      </c>
      <c r="CI12">
        <v>1066461</v>
      </c>
      <c r="CJ12">
        <v>1078076</v>
      </c>
      <c r="CK12">
        <v>46.67</v>
      </c>
      <c r="CL12">
        <v>163.72</v>
      </c>
      <c r="CM12">
        <v>2703293</v>
      </c>
      <c r="CN12">
        <v>2848366</v>
      </c>
      <c r="CO12">
        <v>441.49</v>
      </c>
      <c r="CP12">
        <v>442.24</v>
      </c>
      <c r="CQ12">
        <v>715.95</v>
      </c>
      <c r="CR12">
        <v>769.66</v>
      </c>
      <c r="CS12">
        <v>48.15</v>
      </c>
      <c r="CT12">
        <v>185.57</v>
      </c>
      <c r="CU12">
        <v>62.59</v>
      </c>
      <c r="CV12">
        <v>178.53</v>
      </c>
      <c r="CW12">
        <v>41.85</v>
      </c>
      <c r="CX12">
        <v>184.09</v>
      </c>
      <c r="CY12">
        <v>17.04</v>
      </c>
      <c r="CZ12">
        <v>45.93</v>
      </c>
      <c r="DA12">
        <v>14.44</v>
      </c>
      <c r="DB12">
        <v>23.33</v>
      </c>
      <c r="DC12">
        <v>12.59</v>
      </c>
      <c r="DD12">
        <v>28.89</v>
      </c>
      <c r="DE12">
        <v>24.07</v>
      </c>
      <c r="DF12">
        <v>94.45</v>
      </c>
      <c r="DG12">
        <v>28.15</v>
      </c>
      <c r="DH12">
        <v>95.56</v>
      </c>
      <c r="DI12">
        <v>13.7</v>
      </c>
      <c r="DJ12">
        <v>32.96</v>
      </c>
      <c r="DK12">
        <v>34.82</v>
      </c>
      <c r="DL12">
        <v>183.35</v>
      </c>
      <c r="DM12">
        <v>17.41</v>
      </c>
      <c r="DN12">
        <v>60.74</v>
      </c>
      <c r="DO12">
        <v>34.44</v>
      </c>
      <c r="DP12">
        <v>175.57</v>
      </c>
      <c r="DQ12">
        <v>14.44</v>
      </c>
      <c r="DR12">
        <v>66.67</v>
      </c>
      <c r="DS12">
        <v>15.93</v>
      </c>
      <c r="DT12">
        <v>40.74</v>
      </c>
      <c r="DU12">
        <v>33.33</v>
      </c>
      <c r="DV12">
        <v>192.61</v>
      </c>
      <c r="DW12">
        <v>21.85</v>
      </c>
      <c r="DX12">
        <v>45.56</v>
      </c>
      <c r="DY12">
        <v>44.07</v>
      </c>
      <c r="DZ12">
        <v>177.79</v>
      </c>
      <c r="EA12">
        <v>924399.5</v>
      </c>
      <c r="EB12">
        <v>1049474</v>
      </c>
    </row>
    <row r="13" spans="1:132" x14ac:dyDescent="0.55000000000000004">
      <c r="A13" t="s">
        <v>76</v>
      </c>
      <c r="B13" t="s">
        <v>77</v>
      </c>
      <c r="C13" t="s">
        <v>73</v>
      </c>
      <c r="D13">
        <v>3309</v>
      </c>
      <c r="E13" t="s">
        <v>58</v>
      </c>
      <c r="F13" t="s">
        <v>229</v>
      </c>
      <c r="G13">
        <v>7.2329999999999998E-3</v>
      </c>
      <c r="H13">
        <v>6.306E-3</v>
      </c>
      <c r="I13">
        <v>2.1440000000000001E-4</v>
      </c>
      <c r="J13">
        <v>3.054E-4</v>
      </c>
      <c r="K13" s="11">
        <v>48.26</v>
      </c>
      <c r="L13" s="11">
        <v>47.88</v>
      </c>
      <c r="M13" s="11">
        <v>48.4</v>
      </c>
      <c r="N13" s="11">
        <v>47.31</v>
      </c>
      <c r="O13">
        <v>3.1829999999999998E-4</v>
      </c>
      <c r="P13">
        <v>2.8029999999999998E-4</v>
      </c>
      <c r="Q13">
        <v>3.8099999999999999E-4</v>
      </c>
      <c r="R13">
        <v>4.328E-4</v>
      </c>
      <c r="S13">
        <v>2.632E-4</v>
      </c>
      <c r="T13">
        <v>3.5260000000000001E-4</v>
      </c>
      <c r="U13">
        <v>7.6170000000000003E-4</v>
      </c>
      <c r="V13">
        <v>2.5910000000000001E-4</v>
      </c>
      <c r="W13">
        <v>3.145E-4</v>
      </c>
      <c r="X13">
        <v>4.505E-4</v>
      </c>
      <c r="Y13">
        <v>3.2899999999999997E-4</v>
      </c>
      <c r="Z13">
        <v>1.594E-4</v>
      </c>
      <c r="AA13">
        <v>6.2489999999999996E-4</v>
      </c>
      <c r="AB13">
        <v>3.567E-4</v>
      </c>
      <c r="AC13">
        <v>5.3779999999999995E-4</v>
      </c>
      <c r="AD13">
        <v>1.8980000000000001E-4</v>
      </c>
      <c r="AE13">
        <v>4.1530000000000001E-4</v>
      </c>
      <c r="AF13">
        <v>2.4459999999999998E-4</v>
      </c>
      <c r="AG13">
        <v>9.1849999999999996E-5</v>
      </c>
      <c r="AH13">
        <v>3.8460000000000002E-4</v>
      </c>
      <c r="AI13">
        <v>3.0669999999999997E-4</v>
      </c>
      <c r="AJ13">
        <v>4.3629999999999998E-4</v>
      </c>
      <c r="AK13">
        <v>-5.8869999999999997E-5</v>
      </c>
      <c r="AL13">
        <v>5.3830000000000002E-4</v>
      </c>
      <c r="AM13">
        <v>3.0969999999999999E-4</v>
      </c>
      <c r="AN13">
        <v>2.431E-4</v>
      </c>
      <c r="AO13">
        <v>2.006E-4</v>
      </c>
      <c r="AP13">
        <v>2.8969999999999999E-4</v>
      </c>
      <c r="AQ13">
        <v>1.775E-4</v>
      </c>
      <c r="AR13" t="s">
        <v>230</v>
      </c>
      <c r="AS13">
        <v>25.13</v>
      </c>
      <c r="AT13">
        <v>25.34</v>
      </c>
      <c r="AU13">
        <v>32.64</v>
      </c>
      <c r="AV13">
        <v>51.83</v>
      </c>
      <c r="AW13">
        <v>0.48</v>
      </c>
      <c r="AX13">
        <v>0.3</v>
      </c>
      <c r="AY13">
        <v>2.35</v>
      </c>
      <c r="AZ13">
        <v>2.56</v>
      </c>
      <c r="BA13">
        <v>41.16</v>
      </c>
      <c r="BB13">
        <v>11.33</v>
      </c>
      <c r="BC13">
        <v>75.62</v>
      </c>
      <c r="BD13">
        <v>51.36</v>
      </c>
      <c r="BE13">
        <v>27.15</v>
      </c>
      <c r="BF13">
        <v>38.03</v>
      </c>
      <c r="BG13">
        <v>47.39</v>
      </c>
      <c r="BH13" t="s">
        <v>231</v>
      </c>
      <c r="BI13" t="s">
        <v>231</v>
      </c>
      <c r="BJ13" t="s">
        <v>231</v>
      </c>
      <c r="BK13">
        <v>95.87</v>
      </c>
      <c r="BL13" t="s">
        <v>231</v>
      </c>
      <c r="BM13">
        <v>35.29</v>
      </c>
      <c r="BN13">
        <v>72.47</v>
      </c>
      <c r="BO13">
        <v>59.13</v>
      </c>
      <c r="BP13">
        <v>60.01</v>
      </c>
      <c r="BQ13">
        <v>19.059999999999999</v>
      </c>
      <c r="BR13">
        <v>36.659999999999997</v>
      </c>
      <c r="BS13" t="s">
        <v>231</v>
      </c>
      <c r="BT13">
        <v>78.37</v>
      </c>
      <c r="BU13">
        <v>75.22</v>
      </c>
      <c r="BV13">
        <v>20.91</v>
      </c>
      <c r="BW13" t="s">
        <v>231</v>
      </c>
      <c r="BX13">
        <v>88.98</v>
      </c>
      <c r="BY13">
        <v>68.260000000000005</v>
      </c>
      <c r="BZ13">
        <v>65.94</v>
      </c>
      <c r="CA13">
        <v>74.680000000000007</v>
      </c>
      <c r="CB13">
        <v>23.87</v>
      </c>
      <c r="CC13">
        <v>38.6</v>
      </c>
      <c r="CD13" t="s">
        <v>232</v>
      </c>
      <c r="CE13">
        <v>1581.59</v>
      </c>
      <c r="CF13">
        <v>1211.92</v>
      </c>
      <c r="CG13">
        <v>1554835</v>
      </c>
      <c r="CH13">
        <v>1579655</v>
      </c>
      <c r="CI13">
        <v>1070211</v>
      </c>
      <c r="CJ13">
        <v>1074807</v>
      </c>
      <c r="CK13">
        <v>44.07</v>
      </c>
      <c r="CL13">
        <v>34.82</v>
      </c>
      <c r="CM13">
        <v>2710567</v>
      </c>
      <c r="CN13">
        <v>2870325</v>
      </c>
      <c r="CO13">
        <v>3149.65</v>
      </c>
      <c r="CP13">
        <v>3267.09</v>
      </c>
      <c r="CQ13">
        <v>5460.41</v>
      </c>
      <c r="CR13">
        <v>5620.1</v>
      </c>
      <c r="CS13">
        <v>42.22</v>
      </c>
      <c r="CT13">
        <v>32.96</v>
      </c>
      <c r="CU13">
        <v>61.11</v>
      </c>
      <c r="CV13">
        <v>42.22</v>
      </c>
      <c r="CW13">
        <v>33.33</v>
      </c>
      <c r="CX13">
        <v>30.37</v>
      </c>
      <c r="CY13">
        <v>20.37</v>
      </c>
      <c r="CZ13">
        <v>10</v>
      </c>
      <c r="DA13">
        <v>12.22</v>
      </c>
      <c r="DB13">
        <v>7.78</v>
      </c>
      <c r="DC13">
        <v>15.19</v>
      </c>
      <c r="DD13">
        <v>8.89</v>
      </c>
      <c r="DE13">
        <v>25.56</v>
      </c>
      <c r="DF13">
        <v>15.19</v>
      </c>
      <c r="DG13">
        <v>25.19</v>
      </c>
      <c r="DH13">
        <v>25.19</v>
      </c>
      <c r="DI13">
        <v>14.07</v>
      </c>
      <c r="DJ13">
        <v>6.67</v>
      </c>
      <c r="DK13">
        <v>42.22</v>
      </c>
      <c r="DL13">
        <v>27.78</v>
      </c>
      <c r="DM13">
        <v>10</v>
      </c>
      <c r="DN13">
        <v>10</v>
      </c>
      <c r="DO13">
        <v>26.3</v>
      </c>
      <c r="DP13">
        <v>30.74</v>
      </c>
      <c r="DQ13">
        <v>14.82</v>
      </c>
      <c r="DR13">
        <v>8.15</v>
      </c>
      <c r="DS13">
        <v>9.6300000000000008</v>
      </c>
      <c r="DT13">
        <v>10.37</v>
      </c>
      <c r="DU13">
        <v>28.89</v>
      </c>
      <c r="DV13">
        <v>28.52</v>
      </c>
      <c r="DW13">
        <v>14.44</v>
      </c>
      <c r="DX13">
        <v>7.78</v>
      </c>
      <c r="DY13">
        <v>41.48</v>
      </c>
      <c r="DZ13">
        <v>28.89</v>
      </c>
      <c r="EA13">
        <v>925577.9</v>
      </c>
      <c r="EB13">
        <v>1046908</v>
      </c>
    </row>
    <row r="14" spans="1:132" x14ac:dyDescent="0.55000000000000004">
      <c r="A14" t="s">
        <v>78</v>
      </c>
      <c r="B14" t="s">
        <v>79</v>
      </c>
      <c r="C14" t="s">
        <v>73</v>
      </c>
      <c r="D14">
        <v>3310</v>
      </c>
      <c r="E14" t="s">
        <v>58</v>
      </c>
      <c r="F14" t="s">
        <v>229</v>
      </c>
      <c r="G14">
        <v>7.1029999999999999E-3</v>
      </c>
      <c r="H14">
        <v>4.5519999999999996E-3</v>
      </c>
      <c r="I14">
        <v>4.9280000000000005E-4</v>
      </c>
      <c r="J14">
        <v>3.3770000000000002E-4</v>
      </c>
      <c r="K14" s="11">
        <v>254.3</v>
      </c>
      <c r="L14" s="11">
        <v>246.3</v>
      </c>
      <c r="M14" s="11">
        <v>254.9</v>
      </c>
      <c r="N14" s="11">
        <v>244.3</v>
      </c>
      <c r="O14">
        <v>6.1810000000000001E-4</v>
      </c>
      <c r="P14">
        <v>4.4579999999999999E-4</v>
      </c>
      <c r="Q14">
        <v>7.8089999999999995E-4</v>
      </c>
      <c r="R14">
        <v>6.5129999999999995E-4</v>
      </c>
      <c r="S14">
        <v>3.8509999999999998E-4</v>
      </c>
      <c r="T14">
        <v>4.5839999999999998E-4</v>
      </c>
      <c r="U14">
        <v>1.6080000000000001E-3</v>
      </c>
      <c r="V14">
        <v>7.3919999999999997E-4</v>
      </c>
      <c r="W14">
        <v>5.641E-4</v>
      </c>
      <c r="X14">
        <v>5.4580000000000004E-4</v>
      </c>
      <c r="Y14">
        <v>-6.2509999999999996E-4</v>
      </c>
      <c r="Z14">
        <v>-1.839E-4</v>
      </c>
      <c r="AA14">
        <v>9.6880000000000002E-4</v>
      </c>
      <c r="AB14">
        <v>1.083E-3</v>
      </c>
      <c r="AC14">
        <v>9.8409999999999991E-4</v>
      </c>
      <c r="AD14">
        <v>5.0290000000000003E-4</v>
      </c>
      <c r="AE14">
        <v>5.2170000000000005E-4</v>
      </c>
      <c r="AF14">
        <v>4.507E-4</v>
      </c>
      <c r="AG14">
        <v>6.3460000000000003E-4</v>
      </c>
      <c r="AH14">
        <v>6.4809999999999998E-4</v>
      </c>
      <c r="AI14">
        <v>3.9730000000000001E-4</v>
      </c>
      <c r="AJ14">
        <v>3.9320000000000002E-4</v>
      </c>
      <c r="AK14">
        <v>6.6569999999999997E-4</v>
      </c>
      <c r="AL14">
        <v>3.4390000000000001E-4</v>
      </c>
      <c r="AM14">
        <v>5.1230000000000004E-4</v>
      </c>
      <c r="AN14">
        <v>7.6880000000000004E-4</v>
      </c>
      <c r="AO14">
        <v>2.9090000000000002E-4</v>
      </c>
      <c r="AP14">
        <v>4.416E-4</v>
      </c>
      <c r="AQ14">
        <v>2.399E-4</v>
      </c>
      <c r="AR14" t="s">
        <v>230</v>
      </c>
      <c r="AS14">
        <v>38.83</v>
      </c>
      <c r="AT14">
        <v>15.9</v>
      </c>
      <c r="AU14">
        <v>33.159999999999997</v>
      </c>
      <c r="AV14">
        <v>62.63</v>
      </c>
      <c r="AW14">
        <v>10.82</v>
      </c>
      <c r="AX14">
        <v>1.49</v>
      </c>
      <c r="AY14">
        <v>11.2</v>
      </c>
      <c r="AZ14">
        <v>0.47</v>
      </c>
      <c r="BA14">
        <v>34.07</v>
      </c>
      <c r="BB14">
        <v>10.44</v>
      </c>
      <c r="BC14">
        <v>14.52</v>
      </c>
      <c r="BD14">
        <v>14.49</v>
      </c>
      <c r="BE14">
        <v>25.83</v>
      </c>
      <c r="BF14">
        <v>23.97</v>
      </c>
      <c r="BG14">
        <v>20.149999999999999</v>
      </c>
      <c r="BH14">
        <v>46.06</v>
      </c>
      <c r="BI14" t="s">
        <v>231</v>
      </c>
      <c r="BJ14">
        <v>49.87</v>
      </c>
      <c r="BK14" t="s">
        <v>231</v>
      </c>
      <c r="BL14" t="s">
        <v>231</v>
      </c>
      <c r="BM14">
        <v>17.53</v>
      </c>
      <c r="BN14">
        <v>20.69</v>
      </c>
      <c r="BO14">
        <v>65.569999999999993</v>
      </c>
      <c r="BP14">
        <v>49.17</v>
      </c>
      <c r="BQ14">
        <v>27.64</v>
      </c>
      <c r="BR14">
        <v>9.07</v>
      </c>
      <c r="BS14">
        <v>96.41</v>
      </c>
      <c r="BT14">
        <v>56.69</v>
      </c>
      <c r="BU14">
        <v>29.65</v>
      </c>
      <c r="BV14">
        <v>25.39</v>
      </c>
      <c r="BW14">
        <v>64.31</v>
      </c>
      <c r="BX14">
        <v>25.18</v>
      </c>
      <c r="BY14">
        <v>12.25</v>
      </c>
      <c r="BZ14">
        <v>60.86</v>
      </c>
      <c r="CA14">
        <v>54.73</v>
      </c>
      <c r="CB14">
        <v>39.450000000000003</v>
      </c>
      <c r="CC14">
        <v>60.48</v>
      </c>
      <c r="CD14" t="s">
        <v>232</v>
      </c>
      <c r="CE14">
        <v>1497.13</v>
      </c>
      <c r="CF14">
        <v>1127.83</v>
      </c>
      <c r="CG14">
        <v>1507595</v>
      </c>
      <c r="CH14">
        <v>1560815</v>
      </c>
      <c r="CI14">
        <v>1021745</v>
      </c>
      <c r="CJ14">
        <v>1065169</v>
      </c>
      <c r="CK14">
        <v>55.19</v>
      </c>
      <c r="CL14">
        <v>35.93</v>
      </c>
      <c r="CM14">
        <v>2586765</v>
      </c>
      <c r="CN14">
        <v>2831715</v>
      </c>
      <c r="CO14">
        <v>15593.4</v>
      </c>
      <c r="CP14">
        <v>16495.2</v>
      </c>
      <c r="CQ14">
        <v>27054.95</v>
      </c>
      <c r="CR14">
        <v>28504.87</v>
      </c>
      <c r="CS14">
        <v>55.19</v>
      </c>
      <c r="CT14">
        <v>41.11</v>
      </c>
      <c r="CU14">
        <v>77.040000000000006</v>
      </c>
      <c r="CV14">
        <v>52.59</v>
      </c>
      <c r="CW14">
        <v>38.520000000000003</v>
      </c>
      <c r="CX14">
        <v>36.299999999999997</v>
      </c>
      <c r="CY14">
        <v>27.04</v>
      </c>
      <c r="CZ14">
        <v>14.81</v>
      </c>
      <c r="DA14">
        <v>13.33</v>
      </c>
      <c r="DB14">
        <v>8.52</v>
      </c>
      <c r="DC14">
        <v>7.41</v>
      </c>
      <c r="DD14">
        <v>5.93</v>
      </c>
      <c r="DE14">
        <v>32.96</v>
      </c>
      <c r="DF14">
        <v>36.299999999999997</v>
      </c>
      <c r="DG14">
        <v>50</v>
      </c>
      <c r="DH14">
        <v>45.93</v>
      </c>
      <c r="DI14">
        <v>16.670000000000002</v>
      </c>
      <c r="DJ14">
        <v>9.6300000000000008</v>
      </c>
      <c r="DK14">
        <v>45.56</v>
      </c>
      <c r="DL14">
        <v>40</v>
      </c>
      <c r="DM14">
        <v>15.93</v>
      </c>
      <c r="DN14">
        <v>13.7</v>
      </c>
      <c r="DO14">
        <v>29.26</v>
      </c>
      <c r="DP14">
        <v>28.15</v>
      </c>
      <c r="DQ14">
        <v>15.56</v>
      </c>
      <c r="DR14">
        <v>14.07</v>
      </c>
      <c r="DS14">
        <v>16.670000000000002</v>
      </c>
      <c r="DT14">
        <v>7.78</v>
      </c>
      <c r="DU14">
        <v>37.409999999999997</v>
      </c>
      <c r="DV14">
        <v>27.78</v>
      </c>
      <c r="DW14">
        <v>18.89</v>
      </c>
      <c r="DX14">
        <v>8.89</v>
      </c>
      <c r="DY14">
        <v>46.3</v>
      </c>
      <c r="DZ14">
        <v>32.22</v>
      </c>
      <c r="EA14">
        <v>882567</v>
      </c>
      <c r="EB14">
        <v>1044141</v>
      </c>
    </row>
    <row r="15" spans="1:132" x14ac:dyDescent="0.55000000000000004">
      <c r="A15" t="s">
        <v>80</v>
      </c>
      <c r="B15" t="s">
        <v>81</v>
      </c>
      <c r="C15" t="s">
        <v>73</v>
      </c>
      <c r="D15">
        <v>3311</v>
      </c>
      <c r="E15" t="s">
        <v>58</v>
      </c>
      <c r="F15" t="s">
        <v>229</v>
      </c>
      <c r="G15">
        <v>4.5770000000000003E-3</v>
      </c>
      <c r="H15">
        <v>2.4849999999999998E-3</v>
      </c>
      <c r="I15">
        <v>2.2670000000000001E-4</v>
      </c>
      <c r="J15">
        <v>3.4410000000000002E-4</v>
      </c>
      <c r="K15" s="11">
        <v>476.8</v>
      </c>
      <c r="L15" s="11">
        <v>480.8</v>
      </c>
      <c r="M15" s="11">
        <v>476.4</v>
      </c>
      <c r="N15" s="11">
        <v>481.9</v>
      </c>
      <c r="O15">
        <v>1.884E-4</v>
      </c>
      <c r="P15">
        <v>6.1709999999999998E-4</v>
      </c>
      <c r="Q15">
        <v>7.2960000000000006E-5</v>
      </c>
      <c r="R15">
        <v>5.7019999999999998E-4</v>
      </c>
      <c r="S15">
        <v>4.88E-5</v>
      </c>
      <c r="T15">
        <v>4.0559999999999999E-4</v>
      </c>
      <c r="U15">
        <v>3.2830000000000001E-4</v>
      </c>
      <c r="V15">
        <v>6.5539999999999999E-4</v>
      </c>
      <c r="W15">
        <v>-1.9880000000000001E-4</v>
      </c>
      <c r="X15">
        <v>7.4790000000000002E-4</v>
      </c>
      <c r="Y15">
        <v>-7.9309999999999998E-5</v>
      </c>
      <c r="Z15">
        <v>-1.016E-4</v>
      </c>
      <c r="AA15">
        <v>8.9539999999999997E-4</v>
      </c>
      <c r="AB15">
        <v>1.1529999999999999E-3</v>
      </c>
      <c r="AC15">
        <v>1.362E-4</v>
      </c>
      <c r="AD15">
        <v>5.396E-4</v>
      </c>
      <c r="AE15">
        <v>1.052E-4</v>
      </c>
      <c r="AF15">
        <v>4.6129999999999999E-4</v>
      </c>
      <c r="AG15">
        <v>1.176E-6</v>
      </c>
      <c r="AH15">
        <v>1.8230000000000001E-4</v>
      </c>
      <c r="AI15">
        <v>2.7260000000000001E-4</v>
      </c>
      <c r="AJ15">
        <v>2.965E-4</v>
      </c>
      <c r="AK15">
        <v>-6.2119999999999995E-5</v>
      </c>
      <c r="AL15">
        <v>4.2749999999999998E-4</v>
      </c>
      <c r="AM15">
        <v>1.8310000000000001E-4</v>
      </c>
      <c r="AN15">
        <v>4.08E-4</v>
      </c>
      <c r="AO15">
        <v>4.6349999999999999E-4</v>
      </c>
      <c r="AP15">
        <v>-3.5080000000000003E-5</v>
      </c>
      <c r="AQ15">
        <v>2.9770000000000003E-4</v>
      </c>
      <c r="AR15" t="s">
        <v>230</v>
      </c>
      <c r="AS15">
        <v>26.02</v>
      </c>
      <c r="AT15">
        <v>3.42</v>
      </c>
      <c r="AU15" t="s">
        <v>231</v>
      </c>
      <c r="AV15">
        <v>96.98</v>
      </c>
      <c r="AW15">
        <v>2.14</v>
      </c>
      <c r="AX15">
        <v>1.47</v>
      </c>
      <c r="AY15">
        <v>1.72</v>
      </c>
      <c r="AZ15">
        <v>1.77</v>
      </c>
      <c r="BA15" t="s">
        <v>231</v>
      </c>
      <c r="BB15">
        <v>32.299999999999997</v>
      </c>
      <c r="BC15" t="s">
        <v>231</v>
      </c>
      <c r="BD15">
        <v>8.08</v>
      </c>
      <c r="BE15" t="s">
        <v>231</v>
      </c>
      <c r="BF15">
        <v>64.37</v>
      </c>
      <c r="BG15">
        <v>47.18</v>
      </c>
      <c r="BH15">
        <v>23.54</v>
      </c>
      <c r="BI15" t="s">
        <v>231</v>
      </c>
      <c r="BJ15">
        <v>54.83</v>
      </c>
      <c r="BK15" t="s">
        <v>231</v>
      </c>
      <c r="BL15" t="s">
        <v>231</v>
      </c>
      <c r="BM15">
        <v>33.44</v>
      </c>
      <c r="BN15">
        <v>5.6</v>
      </c>
      <c r="BO15" t="s">
        <v>231</v>
      </c>
      <c r="BP15">
        <v>59.41</v>
      </c>
      <c r="BQ15">
        <v>59.08</v>
      </c>
      <c r="BR15">
        <v>40.06</v>
      </c>
      <c r="BS15" t="s">
        <v>231</v>
      </c>
      <c r="BT15" t="s">
        <v>231</v>
      </c>
      <c r="BU15">
        <v>51.39</v>
      </c>
      <c r="BV15">
        <v>76.39</v>
      </c>
      <c r="BW15" t="s">
        <v>231</v>
      </c>
      <c r="BX15">
        <v>69.709999999999994</v>
      </c>
      <c r="BY15">
        <v>97.87</v>
      </c>
      <c r="BZ15" t="s">
        <v>231</v>
      </c>
      <c r="CA15" t="s">
        <v>231</v>
      </c>
      <c r="CB15" t="s">
        <v>231</v>
      </c>
      <c r="CC15">
        <v>55.73</v>
      </c>
      <c r="CD15" t="s">
        <v>232</v>
      </c>
      <c r="CE15">
        <v>1456.39</v>
      </c>
      <c r="CF15">
        <v>1051.53</v>
      </c>
      <c r="CG15">
        <v>1589569</v>
      </c>
      <c r="CH15">
        <v>1584340</v>
      </c>
      <c r="CI15">
        <v>1067994</v>
      </c>
      <c r="CJ15">
        <v>1076211</v>
      </c>
      <c r="CK15">
        <v>44.45</v>
      </c>
      <c r="CL15">
        <v>36.67</v>
      </c>
      <c r="CM15">
        <v>2721204</v>
      </c>
      <c r="CN15">
        <v>2852411</v>
      </c>
      <c r="CO15">
        <v>30940.85</v>
      </c>
      <c r="CP15">
        <v>32410.16</v>
      </c>
      <c r="CQ15">
        <v>53536.71</v>
      </c>
      <c r="CR15">
        <v>56607.05</v>
      </c>
      <c r="CS15">
        <v>35.56</v>
      </c>
      <c r="CT15">
        <v>50.37</v>
      </c>
      <c r="CU15">
        <v>46.3</v>
      </c>
      <c r="CV15">
        <v>48.89</v>
      </c>
      <c r="CW15">
        <v>21.11</v>
      </c>
      <c r="CX15">
        <v>33.33</v>
      </c>
      <c r="CY15">
        <v>16.3</v>
      </c>
      <c r="CZ15">
        <v>14.07</v>
      </c>
      <c r="DA15">
        <v>8.15</v>
      </c>
      <c r="DB15">
        <v>10.37</v>
      </c>
      <c r="DC15">
        <v>12.22</v>
      </c>
      <c r="DD15">
        <v>6.67</v>
      </c>
      <c r="DE15">
        <v>32.590000000000003</v>
      </c>
      <c r="DF15">
        <v>38.520000000000003</v>
      </c>
      <c r="DG15">
        <v>63.7</v>
      </c>
      <c r="DH15">
        <v>77.78</v>
      </c>
      <c r="DI15">
        <v>10.74</v>
      </c>
      <c r="DJ15">
        <v>10</v>
      </c>
      <c r="DK15">
        <v>25.93</v>
      </c>
      <c r="DL15">
        <v>40.74</v>
      </c>
      <c r="DM15">
        <v>8.89</v>
      </c>
      <c r="DN15">
        <v>7.04</v>
      </c>
      <c r="DO15">
        <v>24.82</v>
      </c>
      <c r="DP15">
        <v>22.59</v>
      </c>
      <c r="DQ15">
        <v>10.74</v>
      </c>
      <c r="DR15">
        <v>7.41</v>
      </c>
      <c r="DS15">
        <v>9.6300000000000008</v>
      </c>
      <c r="DT15">
        <v>8.89</v>
      </c>
      <c r="DU15">
        <v>22.59</v>
      </c>
      <c r="DV15">
        <v>26.3</v>
      </c>
      <c r="DW15">
        <v>16.3</v>
      </c>
      <c r="DX15">
        <v>11.11</v>
      </c>
      <c r="DY15">
        <v>25.93</v>
      </c>
      <c r="DZ15">
        <v>35.56</v>
      </c>
      <c r="EA15">
        <v>930086.3</v>
      </c>
      <c r="EB15">
        <v>1048248</v>
      </c>
    </row>
    <row r="17" spans="1:132" x14ac:dyDescent="0.55000000000000004">
      <c r="F17" s="10" t="s">
        <v>286</v>
      </c>
      <c r="G17" s="10">
        <v>1</v>
      </c>
      <c r="H17" s="10">
        <v>1</v>
      </c>
      <c r="I17" s="10">
        <v>1</v>
      </c>
      <c r="J17" s="10">
        <v>1</v>
      </c>
      <c r="K17" s="10">
        <v>0.99970000000000003</v>
      </c>
      <c r="L17" s="10">
        <v>1</v>
      </c>
      <c r="M17" s="10">
        <v>0.99960000000000004</v>
      </c>
      <c r="N17" s="10">
        <v>1</v>
      </c>
      <c r="O17" s="10">
        <v>1</v>
      </c>
      <c r="P17" s="10">
        <v>1</v>
      </c>
      <c r="Q17" s="10">
        <v>1</v>
      </c>
      <c r="R17" s="10">
        <v>1</v>
      </c>
      <c r="S17" s="10">
        <v>1</v>
      </c>
      <c r="T17" s="10">
        <v>1</v>
      </c>
      <c r="U17" s="10">
        <v>1</v>
      </c>
      <c r="V17" s="10">
        <v>1</v>
      </c>
      <c r="W17" s="10">
        <v>1</v>
      </c>
      <c r="X17" s="10">
        <v>1</v>
      </c>
      <c r="Y17" s="10">
        <v>0.99990000000000001</v>
      </c>
      <c r="Z17" s="10">
        <v>1</v>
      </c>
      <c r="AA17" s="10">
        <v>1</v>
      </c>
      <c r="AB17" s="10">
        <v>0.99990000000000001</v>
      </c>
      <c r="AC17" s="10">
        <v>1</v>
      </c>
      <c r="AD17" s="10">
        <v>1</v>
      </c>
      <c r="AE17" s="10">
        <v>1</v>
      </c>
      <c r="AF17" s="10">
        <v>1</v>
      </c>
      <c r="AG17" s="10">
        <v>1</v>
      </c>
      <c r="AH17" s="10">
        <v>1</v>
      </c>
      <c r="AI17" s="10">
        <v>1</v>
      </c>
      <c r="AJ17" s="10">
        <v>1</v>
      </c>
      <c r="AK17" s="10">
        <v>1</v>
      </c>
      <c r="AL17" s="10">
        <v>1</v>
      </c>
      <c r="AM17" s="10">
        <v>1</v>
      </c>
      <c r="AN17" s="10">
        <v>1</v>
      </c>
      <c r="AO17" s="10">
        <v>1</v>
      </c>
      <c r="AP17" s="10">
        <v>1</v>
      </c>
      <c r="AQ17" s="10">
        <v>1</v>
      </c>
    </row>
    <row r="20" spans="1:132" x14ac:dyDescent="0.55000000000000004">
      <c r="A20" s="4" t="s">
        <v>285</v>
      </c>
    </row>
    <row r="21" spans="1:132" x14ac:dyDescent="0.55000000000000004">
      <c r="A21" s="7" t="s">
        <v>16</v>
      </c>
      <c r="B21" t="s">
        <v>17</v>
      </c>
      <c r="C21" t="s">
        <v>18</v>
      </c>
      <c r="D21" t="s">
        <v>19</v>
      </c>
      <c r="E21" t="s">
        <v>20</v>
      </c>
      <c r="F21" t="s">
        <v>228</v>
      </c>
      <c r="G21" t="s">
        <v>21</v>
      </c>
      <c r="H21" t="s">
        <v>22</v>
      </c>
      <c r="I21" t="s">
        <v>23</v>
      </c>
      <c r="J21" t="s">
        <v>24</v>
      </c>
      <c r="K21" t="s">
        <v>25</v>
      </c>
      <c r="L21" t="s">
        <v>26</v>
      </c>
      <c r="M21" t="s">
        <v>27</v>
      </c>
      <c r="N21" t="s">
        <v>28</v>
      </c>
      <c r="O21" t="s">
        <v>29</v>
      </c>
      <c r="P21" t="s">
        <v>30</v>
      </c>
      <c r="Q21" t="s">
        <v>31</v>
      </c>
      <c r="R21" t="s">
        <v>32</v>
      </c>
      <c r="S21" t="s">
        <v>33</v>
      </c>
      <c r="T21" t="s">
        <v>34</v>
      </c>
      <c r="U21" t="s">
        <v>35</v>
      </c>
      <c r="V21" t="s">
        <v>36</v>
      </c>
      <c r="W21" t="s">
        <v>37</v>
      </c>
      <c r="X21" t="s">
        <v>38</v>
      </c>
      <c r="Y21" t="s">
        <v>39</v>
      </c>
      <c r="Z21" t="s">
        <v>40</v>
      </c>
      <c r="AA21" t="s">
        <v>41</v>
      </c>
      <c r="AB21" t="s">
        <v>42</v>
      </c>
      <c r="AC21" t="s">
        <v>43</v>
      </c>
      <c r="AD21" t="s">
        <v>44</v>
      </c>
      <c r="AE21" t="s">
        <v>45</v>
      </c>
      <c r="AF21" t="s">
        <v>46</v>
      </c>
      <c r="AG21" t="s">
        <v>47</v>
      </c>
      <c r="AH21" t="s">
        <v>48</v>
      </c>
      <c r="AI21" t="s">
        <v>49</v>
      </c>
      <c r="AJ21" t="s">
        <v>50</v>
      </c>
      <c r="AK21" t="s">
        <v>51</v>
      </c>
      <c r="AL21" t="s">
        <v>52</v>
      </c>
      <c r="AM21" t="s">
        <v>53</v>
      </c>
      <c r="AN21" t="s">
        <v>54</v>
      </c>
      <c r="AO21" t="s">
        <v>55</v>
      </c>
      <c r="AP21" t="s">
        <v>56</v>
      </c>
      <c r="AQ21" t="s">
        <v>57</v>
      </c>
      <c r="AR21" t="s">
        <v>228</v>
      </c>
      <c r="AS21" t="s">
        <v>21</v>
      </c>
      <c r="AT21" t="s">
        <v>22</v>
      </c>
      <c r="AU21" t="s">
        <v>23</v>
      </c>
      <c r="AV21" t="s">
        <v>24</v>
      </c>
      <c r="AW21" t="s">
        <v>25</v>
      </c>
      <c r="AX21" t="s">
        <v>26</v>
      </c>
      <c r="AY21" t="s">
        <v>27</v>
      </c>
      <c r="AZ21" t="s">
        <v>28</v>
      </c>
      <c r="BA21" t="s">
        <v>29</v>
      </c>
      <c r="BB21" t="s">
        <v>30</v>
      </c>
      <c r="BC21" t="s">
        <v>31</v>
      </c>
      <c r="BD21" t="s">
        <v>32</v>
      </c>
      <c r="BE21" t="s">
        <v>33</v>
      </c>
      <c r="BF21" t="s">
        <v>34</v>
      </c>
      <c r="BG21" t="s">
        <v>35</v>
      </c>
      <c r="BH21" t="s">
        <v>36</v>
      </c>
      <c r="BI21" t="s">
        <v>37</v>
      </c>
      <c r="BJ21" t="s">
        <v>38</v>
      </c>
      <c r="BK21" t="s">
        <v>39</v>
      </c>
      <c r="BL21" t="s">
        <v>40</v>
      </c>
      <c r="BM21" t="s">
        <v>41</v>
      </c>
      <c r="BN21" t="s">
        <v>42</v>
      </c>
      <c r="BO21" t="s">
        <v>43</v>
      </c>
      <c r="BP21" t="s">
        <v>44</v>
      </c>
      <c r="BQ21" t="s">
        <v>45</v>
      </c>
      <c r="BR21" t="s">
        <v>46</v>
      </c>
      <c r="BS21" t="s">
        <v>47</v>
      </c>
      <c r="BT21" t="s">
        <v>48</v>
      </c>
      <c r="BU21" t="s">
        <v>49</v>
      </c>
      <c r="BV21" t="s">
        <v>50</v>
      </c>
      <c r="BW21" t="s">
        <v>51</v>
      </c>
      <c r="BX21" t="s">
        <v>52</v>
      </c>
      <c r="BY21" t="s">
        <v>53</v>
      </c>
      <c r="BZ21" t="s">
        <v>54</v>
      </c>
      <c r="CA21" t="s">
        <v>55</v>
      </c>
      <c r="CB21" t="s">
        <v>56</v>
      </c>
      <c r="CC21" t="s">
        <v>57</v>
      </c>
      <c r="CD21" t="s">
        <v>228</v>
      </c>
      <c r="CE21" t="s">
        <v>233</v>
      </c>
      <c r="CF21" t="s">
        <v>234</v>
      </c>
      <c r="CG21" s="8" t="s">
        <v>235</v>
      </c>
      <c r="CH21" s="8" t="s">
        <v>236</v>
      </c>
      <c r="CI21" s="8" t="s">
        <v>237</v>
      </c>
      <c r="CJ21" s="8" t="s">
        <v>238</v>
      </c>
      <c r="CK21" t="s">
        <v>239</v>
      </c>
      <c r="CL21" t="s">
        <v>240</v>
      </c>
      <c r="CM21" s="8" t="s">
        <v>241</v>
      </c>
      <c r="CN21" s="8" t="s">
        <v>242</v>
      </c>
      <c r="CO21" t="s">
        <v>243</v>
      </c>
      <c r="CP21" t="s">
        <v>244</v>
      </c>
      <c r="CQ21" t="s">
        <v>245</v>
      </c>
      <c r="CR21" t="s">
        <v>246</v>
      </c>
      <c r="CS21" t="s">
        <v>247</v>
      </c>
      <c r="CT21" t="s">
        <v>248</v>
      </c>
      <c r="CU21" t="s">
        <v>249</v>
      </c>
      <c r="CV21" t="s">
        <v>250</v>
      </c>
      <c r="CW21" t="s">
        <v>251</v>
      </c>
      <c r="CX21" t="s">
        <v>252</v>
      </c>
      <c r="CY21" t="s">
        <v>253</v>
      </c>
      <c r="CZ21" t="s">
        <v>254</v>
      </c>
      <c r="DA21" t="s">
        <v>255</v>
      </c>
      <c r="DB21" t="s">
        <v>256</v>
      </c>
      <c r="DC21" t="s">
        <v>257</v>
      </c>
      <c r="DD21" t="s">
        <v>258</v>
      </c>
      <c r="DE21" t="s">
        <v>259</v>
      </c>
      <c r="DF21" t="s">
        <v>260</v>
      </c>
      <c r="DG21" t="s">
        <v>261</v>
      </c>
      <c r="DH21" t="s">
        <v>262</v>
      </c>
      <c r="DI21" t="s">
        <v>263</v>
      </c>
      <c r="DJ21" t="s">
        <v>264</v>
      </c>
      <c r="DK21" t="s">
        <v>265</v>
      </c>
      <c r="DL21" t="s">
        <v>266</v>
      </c>
      <c r="DM21" t="s">
        <v>267</v>
      </c>
      <c r="DN21" t="s">
        <v>268</v>
      </c>
      <c r="DO21" t="s">
        <v>269</v>
      </c>
      <c r="DP21" t="s">
        <v>270</v>
      </c>
      <c r="DQ21" t="s">
        <v>271</v>
      </c>
      <c r="DR21" t="s">
        <v>272</v>
      </c>
      <c r="DS21" t="s">
        <v>273</v>
      </c>
      <c r="DT21" t="s">
        <v>274</v>
      </c>
      <c r="DU21" t="s">
        <v>275</v>
      </c>
      <c r="DV21" t="s">
        <v>276</v>
      </c>
      <c r="DW21" t="s">
        <v>277</v>
      </c>
      <c r="DX21" t="s">
        <v>278</v>
      </c>
      <c r="DY21" t="s">
        <v>279</v>
      </c>
      <c r="DZ21" t="s">
        <v>280</v>
      </c>
      <c r="EA21" s="8" t="s">
        <v>281</v>
      </c>
      <c r="EB21" s="8" t="s">
        <v>282</v>
      </c>
    </row>
    <row r="22" spans="1:132" x14ac:dyDescent="0.55000000000000004">
      <c r="A22" t="s">
        <v>82</v>
      </c>
      <c r="B22" t="s">
        <v>83</v>
      </c>
      <c r="D22">
        <v>1101</v>
      </c>
      <c r="E22" t="s">
        <v>58</v>
      </c>
      <c r="F22" t="s">
        <v>229</v>
      </c>
      <c r="G22">
        <v>3.0539999999999999E-3</v>
      </c>
      <c r="H22">
        <v>3.2420000000000001E-3</v>
      </c>
      <c r="I22">
        <v>-1.3540000000000001E-4</v>
      </c>
      <c r="J22">
        <v>3.5980000000000002E-4</v>
      </c>
      <c r="K22">
        <v>0.32890000000000003</v>
      </c>
      <c r="L22">
        <v>1.173</v>
      </c>
      <c r="M22">
        <v>0.61470000000000002</v>
      </c>
      <c r="N22">
        <v>1.1539999999999999</v>
      </c>
      <c r="O22">
        <v>-2.8269999999999999E-5</v>
      </c>
      <c r="P22">
        <v>3.8660000000000002E-4</v>
      </c>
      <c r="Q22">
        <v>-3.8389999999999997E-5</v>
      </c>
      <c r="R22">
        <v>4.3639999999999998E-4</v>
      </c>
      <c r="S22">
        <v>6.9959999999999996E-6</v>
      </c>
      <c r="T22">
        <v>3.2489999999999998E-4</v>
      </c>
      <c r="U22">
        <v>-4.806E-7</v>
      </c>
      <c r="V22">
        <v>5.4370000000000004E-4</v>
      </c>
      <c r="W22">
        <v>1.3999999999999999E-4</v>
      </c>
      <c r="X22">
        <v>1.994E-4</v>
      </c>
      <c r="Y22">
        <v>-6.623E-4</v>
      </c>
      <c r="Z22">
        <v>1.5660000000000001E-4</v>
      </c>
      <c r="AA22">
        <v>7.9660000000000006E-5</v>
      </c>
      <c r="AB22">
        <v>5.1489999999999999E-4</v>
      </c>
      <c r="AC22">
        <v>-2.4029999999999999E-5</v>
      </c>
      <c r="AD22">
        <v>6.0499999999999996E-4</v>
      </c>
      <c r="AE22">
        <v>-1.7409999999999999E-6</v>
      </c>
      <c r="AF22">
        <v>2.9119999999999998E-4</v>
      </c>
      <c r="AG22">
        <v>1.6129999999999999E-4</v>
      </c>
      <c r="AH22">
        <v>4.0660000000000002E-4</v>
      </c>
      <c r="AI22">
        <v>7.1509999999999998E-5</v>
      </c>
      <c r="AJ22">
        <v>3.6949999999999998E-4</v>
      </c>
      <c r="AK22">
        <v>-1.9389999999999999E-5</v>
      </c>
      <c r="AL22">
        <v>6.5110000000000005E-4</v>
      </c>
      <c r="AM22">
        <v>4.1029999999999998E-5</v>
      </c>
      <c r="AN22">
        <v>-2.0849999999999999E-5</v>
      </c>
      <c r="AO22">
        <v>2.5559999999999998E-4</v>
      </c>
      <c r="AP22">
        <v>-2.9090000000000002E-4</v>
      </c>
      <c r="AQ22">
        <v>3.9290000000000001E-4</v>
      </c>
      <c r="AR22" t="s">
        <v>230</v>
      </c>
      <c r="AS22">
        <v>40.44</v>
      </c>
      <c r="AT22">
        <v>71.87</v>
      </c>
      <c r="AU22">
        <v>6.85</v>
      </c>
      <c r="AV22" t="s">
        <v>231</v>
      </c>
      <c r="AW22">
        <v>39.979999999999997</v>
      </c>
      <c r="AX22" t="s">
        <v>231</v>
      </c>
      <c r="AY22">
        <v>38.409999999999997</v>
      </c>
      <c r="AZ22" t="s">
        <v>231</v>
      </c>
      <c r="BA22" t="s">
        <v>231</v>
      </c>
      <c r="BB22">
        <v>99.07</v>
      </c>
      <c r="BC22" t="s">
        <v>231</v>
      </c>
      <c r="BD22">
        <v>78.69</v>
      </c>
      <c r="BE22" t="s">
        <v>231</v>
      </c>
      <c r="BF22" t="s">
        <v>231</v>
      </c>
      <c r="BG22" t="s">
        <v>231</v>
      </c>
      <c r="BH22">
        <v>66.27</v>
      </c>
      <c r="BI22" t="s">
        <v>231</v>
      </c>
      <c r="BJ22" t="s">
        <v>231</v>
      </c>
      <c r="BK22">
        <v>0.52</v>
      </c>
      <c r="BL22" t="s">
        <v>231</v>
      </c>
      <c r="BM22">
        <v>79.069999999999993</v>
      </c>
      <c r="BN22">
        <v>47.41</v>
      </c>
      <c r="BO22" t="s">
        <v>231</v>
      </c>
      <c r="BP22">
        <v>55.59</v>
      </c>
      <c r="BQ22" t="s">
        <v>231</v>
      </c>
      <c r="BR22">
        <v>91.31</v>
      </c>
      <c r="BS22">
        <v>59.12</v>
      </c>
      <c r="BT22">
        <v>24.19</v>
      </c>
      <c r="BU22">
        <v>53.14</v>
      </c>
      <c r="BV22">
        <v>73.069999999999993</v>
      </c>
      <c r="BW22" t="s">
        <v>231</v>
      </c>
      <c r="BX22">
        <v>84.76</v>
      </c>
      <c r="BY22" t="s">
        <v>231</v>
      </c>
      <c r="BZ22" t="s">
        <v>231</v>
      </c>
      <c r="CA22" t="s">
        <v>231</v>
      </c>
      <c r="CB22">
        <v>8.27</v>
      </c>
      <c r="CC22" t="s">
        <v>231</v>
      </c>
      <c r="CD22" t="s">
        <v>232</v>
      </c>
      <c r="CE22">
        <v>1382.3</v>
      </c>
      <c r="CF22">
        <v>1094.5</v>
      </c>
      <c r="CG22">
        <v>1550152</v>
      </c>
      <c r="CH22">
        <v>1586118</v>
      </c>
      <c r="CI22">
        <v>1064095</v>
      </c>
      <c r="CJ22">
        <v>1088668</v>
      </c>
      <c r="CK22">
        <v>26.3</v>
      </c>
      <c r="CL22">
        <v>37.78</v>
      </c>
      <c r="CM22">
        <v>2689154</v>
      </c>
      <c r="CN22">
        <v>2882867</v>
      </c>
      <c r="CO22">
        <v>53.33</v>
      </c>
      <c r="CP22">
        <v>100.38</v>
      </c>
      <c r="CQ22">
        <v>115.56</v>
      </c>
      <c r="CR22">
        <v>168.16</v>
      </c>
      <c r="CS22">
        <v>24.07</v>
      </c>
      <c r="CT22">
        <v>38.520000000000003</v>
      </c>
      <c r="CU22">
        <v>40.369999999999997</v>
      </c>
      <c r="CV22">
        <v>42.59</v>
      </c>
      <c r="CW22">
        <v>18.52</v>
      </c>
      <c r="CX22">
        <v>28.52</v>
      </c>
      <c r="CY22">
        <v>12.96</v>
      </c>
      <c r="CZ22">
        <v>12.96</v>
      </c>
      <c r="DA22">
        <v>10.74</v>
      </c>
      <c r="DB22">
        <v>5.56</v>
      </c>
      <c r="DC22">
        <v>7.78</v>
      </c>
      <c r="DD22">
        <v>8.89</v>
      </c>
      <c r="DE22">
        <v>11.48</v>
      </c>
      <c r="DF22">
        <v>20</v>
      </c>
      <c r="DG22">
        <v>11.85</v>
      </c>
      <c r="DH22">
        <v>21.11</v>
      </c>
      <c r="DI22">
        <v>9.26</v>
      </c>
      <c r="DJ22">
        <v>10.74</v>
      </c>
      <c r="DK22">
        <v>20</v>
      </c>
      <c r="DL22">
        <v>30.74</v>
      </c>
      <c r="DM22">
        <v>10.74</v>
      </c>
      <c r="DN22">
        <v>10.37</v>
      </c>
      <c r="DO22">
        <v>14.44</v>
      </c>
      <c r="DP22">
        <v>27.04</v>
      </c>
      <c r="DQ22">
        <v>11.85</v>
      </c>
      <c r="DR22">
        <v>13.7</v>
      </c>
      <c r="DS22">
        <v>10</v>
      </c>
      <c r="DT22">
        <v>11.85</v>
      </c>
      <c r="DU22">
        <v>15.19</v>
      </c>
      <c r="DV22">
        <v>26.67</v>
      </c>
      <c r="DW22">
        <v>11.48</v>
      </c>
      <c r="DX22">
        <v>8.52</v>
      </c>
      <c r="DY22">
        <v>13.33</v>
      </c>
      <c r="DZ22">
        <v>41.11</v>
      </c>
      <c r="EA22">
        <v>916774.9</v>
      </c>
      <c r="EB22">
        <v>1057796</v>
      </c>
    </row>
    <row r="23" spans="1:132" x14ac:dyDescent="0.55000000000000004">
      <c r="A23" t="s">
        <v>150</v>
      </c>
      <c r="B23" t="s">
        <v>151</v>
      </c>
      <c r="D23">
        <v>1101</v>
      </c>
      <c r="E23" t="s">
        <v>58</v>
      </c>
      <c r="F23" t="s">
        <v>229</v>
      </c>
      <c r="G23">
        <v>3.1359999999999999E-2</v>
      </c>
      <c r="H23">
        <v>1.8620000000000001E-2</v>
      </c>
      <c r="I23">
        <v>1.077E-3</v>
      </c>
      <c r="J23">
        <v>1.551E-4</v>
      </c>
      <c r="K23">
        <v>1.3049999999999999</v>
      </c>
      <c r="L23">
        <v>0.27189999999999998</v>
      </c>
      <c r="M23">
        <v>1.3480000000000001</v>
      </c>
      <c r="N23">
        <v>0.28160000000000002</v>
      </c>
      <c r="O23">
        <v>4.9430000000000003E-4</v>
      </c>
      <c r="P23">
        <v>2.4850000000000002E-4</v>
      </c>
      <c r="Q23">
        <v>6.5649999999999997E-4</v>
      </c>
      <c r="R23">
        <v>3.6220000000000002E-4</v>
      </c>
      <c r="S23">
        <v>2.8969999999999999E-4</v>
      </c>
      <c r="T23">
        <v>1.316E-4</v>
      </c>
      <c r="U23">
        <v>8.1430000000000001E-4</v>
      </c>
      <c r="V23">
        <v>-1.0730000000000001E-4</v>
      </c>
      <c r="W23">
        <v>7.9080000000000003E-4</v>
      </c>
      <c r="X23">
        <v>4.8119999999999999E-4</v>
      </c>
      <c r="Y23">
        <v>4.4410000000000001E-4</v>
      </c>
      <c r="Z23">
        <v>3.547E-4</v>
      </c>
      <c r="AA23">
        <v>7.7629999999999995E-4</v>
      </c>
      <c r="AB23">
        <v>3.8860000000000001E-4</v>
      </c>
      <c r="AC23">
        <v>1.0189999999999999E-3</v>
      </c>
      <c r="AD23">
        <v>3.1359999999999998E-4</v>
      </c>
      <c r="AE23">
        <v>8.8130000000000001E-4</v>
      </c>
      <c r="AF23">
        <v>6.0579999999999998E-4</v>
      </c>
      <c r="AG23">
        <v>1.034E-3</v>
      </c>
      <c r="AH23">
        <v>5.4069999999999997E-4</v>
      </c>
      <c r="AI23">
        <v>4.0259999999999997E-4</v>
      </c>
      <c r="AJ23">
        <v>2.3699999999999999E-4</v>
      </c>
      <c r="AK23">
        <v>1.1329999999999999E-3</v>
      </c>
      <c r="AL23">
        <v>5.1920000000000004E-4</v>
      </c>
      <c r="AM23">
        <v>3.2820000000000001E-4</v>
      </c>
      <c r="AN23">
        <v>6.2220000000000005E-4</v>
      </c>
      <c r="AO23">
        <v>2.7710000000000001E-4</v>
      </c>
      <c r="AP23">
        <v>1.895E-4</v>
      </c>
      <c r="AQ23">
        <v>1.0679999999999999E-4</v>
      </c>
      <c r="AR23" t="s">
        <v>230</v>
      </c>
      <c r="AS23">
        <v>8.99</v>
      </c>
      <c r="AT23">
        <v>11.06</v>
      </c>
      <c r="AU23">
        <v>83.5</v>
      </c>
      <c r="AV23" t="s">
        <v>231</v>
      </c>
      <c r="AW23">
        <v>86.44</v>
      </c>
      <c r="AX23">
        <v>62.04</v>
      </c>
      <c r="AY23">
        <v>89.17</v>
      </c>
      <c r="AZ23">
        <v>33.020000000000003</v>
      </c>
      <c r="BA23">
        <v>62.96</v>
      </c>
      <c r="BB23">
        <v>71.67</v>
      </c>
      <c r="BC23">
        <v>79.349999999999994</v>
      </c>
      <c r="BD23">
        <v>30.98</v>
      </c>
      <c r="BE23">
        <v>82.22</v>
      </c>
      <c r="BF23">
        <v>11</v>
      </c>
      <c r="BG23">
        <v>84.67</v>
      </c>
      <c r="BH23" t="s">
        <v>231</v>
      </c>
      <c r="BI23" t="s">
        <v>231</v>
      </c>
      <c r="BJ23">
        <v>46.2</v>
      </c>
      <c r="BK23" t="s">
        <v>231</v>
      </c>
      <c r="BL23">
        <v>67.63</v>
      </c>
      <c r="BM23">
        <v>9.43</v>
      </c>
      <c r="BN23">
        <v>55.02</v>
      </c>
      <c r="BO23">
        <v>39.18</v>
      </c>
      <c r="BP23">
        <v>83</v>
      </c>
      <c r="BQ23">
        <v>14.84</v>
      </c>
      <c r="BR23">
        <v>8.19</v>
      </c>
      <c r="BS23">
        <v>72.540000000000006</v>
      </c>
      <c r="BT23" t="s">
        <v>231</v>
      </c>
      <c r="BU23">
        <v>23.04</v>
      </c>
      <c r="BV23">
        <v>29.6</v>
      </c>
      <c r="BW23">
        <v>21.52</v>
      </c>
      <c r="BX23">
        <v>74.75</v>
      </c>
      <c r="BY23">
        <v>39.46</v>
      </c>
      <c r="BZ23">
        <v>46.93</v>
      </c>
      <c r="CA23">
        <v>44.53</v>
      </c>
      <c r="CB23">
        <v>66.33</v>
      </c>
      <c r="CC23">
        <v>87.33</v>
      </c>
      <c r="CD23" t="s">
        <v>232</v>
      </c>
      <c r="CE23">
        <v>2546.1799999999998</v>
      </c>
      <c r="CF23">
        <v>1757.91</v>
      </c>
      <c r="CG23">
        <v>1497631</v>
      </c>
      <c r="CH23">
        <v>1609300</v>
      </c>
      <c r="CI23">
        <v>1013893</v>
      </c>
      <c r="CJ23">
        <v>1088636</v>
      </c>
      <c r="CK23">
        <v>82.96</v>
      </c>
      <c r="CL23">
        <v>27.41</v>
      </c>
      <c r="CM23">
        <v>2500195</v>
      </c>
      <c r="CN23">
        <v>2640701</v>
      </c>
      <c r="CO23">
        <v>108.15</v>
      </c>
      <c r="CP23">
        <v>36.299999999999997</v>
      </c>
      <c r="CQ23">
        <v>183.71</v>
      </c>
      <c r="CR23">
        <v>60.37</v>
      </c>
      <c r="CS23">
        <v>47.41</v>
      </c>
      <c r="CT23">
        <v>28.89</v>
      </c>
      <c r="CU23">
        <v>68.89</v>
      </c>
      <c r="CV23">
        <v>35.56</v>
      </c>
      <c r="CW23">
        <v>32.22</v>
      </c>
      <c r="CX23">
        <v>15.19</v>
      </c>
      <c r="CY23">
        <v>19.260000000000002</v>
      </c>
      <c r="CZ23">
        <v>5.56</v>
      </c>
      <c r="DA23">
        <v>14.82</v>
      </c>
      <c r="DB23">
        <v>7.41</v>
      </c>
      <c r="DC23">
        <v>14.81</v>
      </c>
      <c r="DD23">
        <v>9.6300000000000008</v>
      </c>
      <c r="DE23">
        <v>24.07</v>
      </c>
      <c r="DF23">
        <v>13.7</v>
      </c>
      <c r="DG23">
        <v>24.07</v>
      </c>
      <c r="DH23">
        <v>10.74</v>
      </c>
      <c r="DI23">
        <v>14.82</v>
      </c>
      <c r="DJ23">
        <v>6.67</v>
      </c>
      <c r="DK23">
        <v>54.82</v>
      </c>
      <c r="DL23">
        <v>41.85</v>
      </c>
      <c r="DM23">
        <v>17.78</v>
      </c>
      <c r="DN23">
        <v>10.37</v>
      </c>
      <c r="DO23">
        <v>25.56</v>
      </c>
      <c r="DP23">
        <v>16.3</v>
      </c>
      <c r="DQ23">
        <v>16.3</v>
      </c>
      <c r="DR23">
        <v>10.74</v>
      </c>
      <c r="DS23">
        <v>18.89</v>
      </c>
      <c r="DT23">
        <v>8.52</v>
      </c>
      <c r="DU23">
        <v>24.44</v>
      </c>
      <c r="DV23">
        <v>15.19</v>
      </c>
      <c r="DW23">
        <v>15.19</v>
      </c>
      <c r="DX23">
        <v>7.41</v>
      </c>
      <c r="DY23">
        <v>30</v>
      </c>
      <c r="DZ23">
        <v>21.11</v>
      </c>
      <c r="EA23">
        <v>757517.2</v>
      </c>
      <c r="EB23">
        <v>886540.1</v>
      </c>
    </row>
    <row r="24" spans="1:132" x14ac:dyDescent="0.55000000000000004">
      <c r="A24" t="s">
        <v>153</v>
      </c>
      <c r="B24" t="s">
        <v>154</v>
      </c>
      <c r="D24">
        <v>1101</v>
      </c>
      <c r="E24" t="s">
        <v>58</v>
      </c>
      <c r="F24" t="s">
        <v>229</v>
      </c>
      <c r="G24">
        <v>3.056E-2</v>
      </c>
      <c r="H24">
        <v>2.0729999999999998E-2</v>
      </c>
      <c r="I24">
        <v>4.9160000000000002E-3</v>
      </c>
      <c r="J24">
        <v>1.467E-3</v>
      </c>
      <c r="K24">
        <v>0.17680000000000001</v>
      </c>
      <c r="L24">
        <v>0.13589999999999999</v>
      </c>
      <c r="M24">
        <v>9.8849999999999993E-2</v>
      </c>
      <c r="N24">
        <v>0.14949999999999999</v>
      </c>
      <c r="O24">
        <v>5.3480000000000003E-3</v>
      </c>
      <c r="P24">
        <v>1.5629999999999999E-3</v>
      </c>
      <c r="Q24">
        <v>4.8440000000000002E-3</v>
      </c>
      <c r="R24">
        <v>1.8109999999999999E-3</v>
      </c>
      <c r="S24">
        <v>4.8399999999999997E-3</v>
      </c>
      <c r="T24">
        <v>1.5759999999999999E-3</v>
      </c>
      <c r="U24">
        <v>4.9750000000000003E-3</v>
      </c>
      <c r="V24">
        <v>1.7949999999999999E-3</v>
      </c>
      <c r="W24">
        <v>5.7369999999999999E-3</v>
      </c>
      <c r="X24">
        <v>1.671E-3</v>
      </c>
      <c r="Y24">
        <v>4.5519999999999996E-3</v>
      </c>
      <c r="Z24">
        <v>1.3829999999999999E-3</v>
      </c>
      <c r="AA24">
        <v>6.0790000000000002E-3</v>
      </c>
      <c r="AB24">
        <v>1.9650000000000002E-3</v>
      </c>
      <c r="AC24">
        <v>8.6160000000000004E-3</v>
      </c>
      <c r="AD24">
        <v>1.8990000000000001E-3</v>
      </c>
      <c r="AE24">
        <v>6.4910000000000002E-3</v>
      </c>
      <c r="AF24">
        <v>1.9759999999999999E-3</v>
      </c>
      <c r="AG24">
        <v>7.6499999999999997E-3</v>
      </c>
      <c r="AH24">
        <v>2.1480000000000002E-3</v>
      </c>
      <c r="AI24">
        <v>6.3540000000000003E-3</v>
      </c>
      <c r="AJ24">
        <v>1.635E-3</v>
      </c>
      <c r="AK24">
        <v>6.8999999999999999E-3</v>
      </c>
      <c r="AL24">
        <v>2.15E-3</v>
      </c>
      <c r="AM24">
        <v>5.7739999999999996E-3</v>
      </c>
      <c r="AN24">
        <v>6.2620000000000002E-3</v>
      </c>
      <c r="AO24">
        <v>1.4710000000000001E-3</v>
      </c>
      <c r="AP24">
        <v>5.6740000000000002E-3</v>
      </c>
      <c r="AQ24">
        <v>1.5920000000000001E-3</v>
      </c>
      <c r="AR24" t="s">
        <v>230</v>
      </c>
      <c r="AS24">
        <v>10.119999999999999</v>
      </c>
      <c r="AT24">
        <v>4.7</v>
      </c>
      <c r="AU24">
        <v>47.34</v>
      </c>
      <c r="AV24">
        <v>16.54</v>
      </c>
      <c r="AW24">
        <v>54.89</v>
      </c>
      <c r="AX24" t="s">
        <v>231</v>
      </c>
      <c r="AY24">
        <v>23.39</v>
      </c>
      <c r="AZ24">
        <v>61.11</v>
      </c>
      <c r="BA24">
        <v>37.58</v>
      </c>
      <c r="BB24">
        <v>17.5</v>
      </c>
      <c r="BC24">
        <v>43.93</v>
      </c>
      <c r="BD24">
        <v>30.72</v>
      </c>
      <c r="BE24">
        <v>39.9</v>
      </c>
      <c r="BF24">
        <v>14.26</v>
      </c>
      <c r="BG24">
        <v>34.770000000000003</v>
      </c>
      <c r="BH24">
        <v>27.6</v>
      </c>
      <c r="BI24">
        <v>27.78</v>
      </c>
      <c r="BJ24">
        <v>45.55</v>
      </c>
      <c r="BK24">
        <v>53.84</v>
      </c>
      <c r="BL24">
        <v>47.66</v>
      </c>
      <c r="BM24">
        <v>50.44</v>
      </c>
      <c r="BN24">
        <v>22.03</v>
      </c>
      <c r="BO24">
        <v>43.56</v>
      </c>
      <c r="BP24">
        <v>30.88</v>
      </c>
      <c r="BQ24">
        <v>61.1</v>
      </c>
      <c r="BR24">
        <v>14.02</v>
      </c>
      <c r="BS24">
        <v>65.319999999999993</v>
      </c>
      <c r="BT24">
        <v>16.07</v>
      </c>
      <c r="BU24">
        <v>62.95</v>
      </c>
      <c r="BV24">
        <v>17.690000000000001</v>
      </c>
      <c r="BW24">
        <v>67.81</v>
      </c>
      <c r="BX24">
        <v>31.15</v>
      </c>
      <c r="BY24">
        <v>58.24</v>
      </c>
      <c r="BZ24">
        <v>52.71</v>
      </c>
      <c r="CA24">
        <v>52.83</v>
      </c>
      <c r="CB24">
        <v>59.27</v>
      </c>
      <c r="CC24">
        <v>15.58</v>
      </c>
      <c r="CD24" t="s">
        <v>232</v>
      </c>
      <c r="CE24">
        <v>2424.3200000000002</v>
      </c>
      <c r="CF24">
        <v>1732.35</v>
      </c>
      <c r="CG24">
        <v>1459583</v>
      </c>
      <c r="CH24">
        <v>1510523</v>
      </c>
      <c r="CI24">
        <v>979010.5</v>
      </c>
      <c r="CJ24">
        <v>1020201</v>
      </c>
      <c r="CK24">
        <v>256.69</v>
      </c>
      <c r="CL24">
        <v>87.41</v>
      </c>
      <c r="CM24">
        <v>2441135</v>
      </c>
      <c r="CN24">
        <v>2515162</v>
      </c>
      <c r="CO24">
        <v>39.630000000000003</v>
      </c>
      <c r="CP24">
        <v>26.67</v>
      </c>
      <c r="CQ24">
        <v>52.96</v>
      </c>
      <c r="CR24">
        <v>43.7</v>
      </c>
      <c r="CS24">
        <v>271.87</v>
      </c>
      <c r="CT24">
        <v>88.15</v>
      </c>
      <c r="CU24">
        <v>250.39</v>
      </c>
      <c r="CV24">
        <v>97.78</v>
      </c>
      <c r="CW24">
        <v>265.58</v>
      </c>
      <c r="CX24">
        <v>93.33</v>
      </c>
      <c r="CY24">
        <v>54.82</v>
      </c>
      <c r="CZ24">
        <v>22.96</v>
      </c>
      <c r="DA24">
        <v>50</v>
      </c>
      <c r="DB24">
        <v>16.3</v>
      </c>
      <c r="DC24">
        <v>41.85</v>
      </c>
      <c r="DD24">
        <v>16.670000000000002</v>
      </c>
      <c r="DE24">
        <v>134.44999999999999</v>
      </c>
      <c r="DF24">
        <v>51.11</v>
      </c>
      <c r="DG24">
        <v>157.79</v>
      </c>
      <c r="DH24">
        <v>45.56</v>
      </c>
      <c r="DI24">
        <v>66.67</v>
      </c>
      <c r="DJ24">
        <v>18.89</v>
      </c>
      <c r="DK24">
        <v>296.70999999999998</v>
      </c>
      <c r="DL24">
        <v>108.15</v>
      </c>
      <c r="DM24">
        <v>84.82</v>
      </c>
      <c r="DN24">
        <v>28.89</v>
      </c>
      <c r="DO24">
        <v>268.93</v>
      </c>
      <c r="DP24">
        <v>81.849999999999994</v>
      </c>
      <c r="DQ24">
        <v>95.19</v>
      </c>
      <c r="DR24">
        <v>33.700000000000003</v>
      </c>
      <c r="DS24">
        <v>71.849999999999994</v>
      </c>
      <c r="DT24">
        <v>25.56</v>
      </c>
      <c r="DU24">
        <v>248.55</v>
      </c>
      <c r="DV24">
        <v>90.37</v>
      </c>
      <c r="DW24">
        <v>65.19</v>
      </c>
      <c r="DX24">
        <v>19.63</v>
      </c>
      <c r="DY24">
        <v>245.58</v>
      </c>
      <c r="DZ24">
        <v>88.52</v>
      </c>
      <c r="EA24">
        <v>754016.1</v>
      </c>
      <c r="EB24">
        <v>859954.9</v>
      </c>
    </row>
    <row r="25" spans="1:132" x14ac:dyDescent="0.55000000000000004">
      <c r="A25" t="s">
        <v>175</v>
      </c>
      <c r="B25" t="s">
        <v>176</v>
      </c>
      <c r="D25">
        <v>1101</v>
      </c>
      <c r="E25" t="s">
        <v>58</v>
      </c>
      <c r="F25" t="s">
        <v>229</v>
      </c>
      <c r="G25">
        <v>2.8629999999999999E-2</v>
      </c>
      <c r="H25">
        <v>1.636E-2</v>
      </c>
      <c r="I25">
        <v>9.8079999999999999E-4</v>
      </c>
      <c r="J25">
        <v>2.6640000000000001E-3</v>
      </c>
      <c r="K25">
        <v>0.1515</v>
      </c>
      <c r="L25">
        <v>0.15679999999999999</v>
      </c>
      <c r="M25">
        <v>7.3630000000000001E-2</v>
      </c>
      <c r="N25">
        <v>0.1421</v>
      </c>
      <c r="O25">
        <v>1.0139999999999999E-3</v>
      </c>
      <c r="P25">
        <v>1.5100000000000001E-3</v>
      </c>
      <c r="Q25">
        <v>1.026E-3</v>
      </c>
      <c r="R25">
        <v>3.0709999999999999E-3</v>
      </c>
      <c r="S25">
        <v>4.1130000000000002E-4</v>
      </c>
      <c r="T25">
        <v>7.0949999999999995E-4</v>
      </c>
      <c r="U25">
        <v>1.5790000000000001E-3</v>
      </c>
      <c r="V25">
        <v>2.614E-3</v>
      </c>
      <c r="W25">
        <v>8.5119999999999998E-4</v>
      </c>
      <c r="X25">
        <v>6.6209999999999999E-4</v>
      </c>
      <c r="Y25">
        <v>6.2500000000000001E-4</v>
      </c>
      <c r="Z25">
        <v>5.0710000000000002E-4</v>
      </c>
      <c r="AA25">
        <v>7.4019999999999999E-4</v>
      </c>
      <c r="AB25">
        <v>5.7010000000000003E-4</v>
      </c>
      <c r="AC25">
        <v>1.7750000000000001E-3</v>
      </c>
      <c r="AD25">
        <v>9.6210000000000002E-4</v>
      </c>
      <c r="AE25">
        <v>5.7019999999999998E-4</v>
      </c>
      <c r="AF25">
        <v>9.7280000000000001E-4</v>
      </c>
      <c r="AG25">
        <v>1.0480000000000001E-3</v>
      </c>
      <c r="AH25">
        <v>8.5999999999999998E-4</v>
      </c>
      <c r="AI25">
        <v>4.6860000000000001E-4</v>
      </c>
      <c r="AJ25">
        <v>1.5669999999999999E-4</v>
      </c>
      <c r="AK25">
        <v>3.9819999999999998E-4</v>
      </c>
      <c r="AL25">
        <v>8.2180000000000003E-4</v>
      </c>
      <c r="AM25">
        <v>2.2100000000000001E-4</v>
      </c>
      <c r="AN25">
        <v>1.1670000000000001E-3</v>
      </c>
      <c r="AO25">
        <v>5.7359999999999996E-4</v>
      </c>
      <c r="AP25">
        <v>1.9010000000000001E-4</v>
      </c>
      <c r="AQ25">
        <v>-1.22E-5</v>
      </c>
      <c r="AR25" t="s">
        <v>230</v>
      </c>
      <c r="AS25">
        <v>15.09</v>
      </c>
      <c r="AT25">
        <v>10.33</v>
      </c>
      <c r="AU25">
        <v>39.31</v>
      </c>
      <c r="AV25" t="s">
        <v>231</v>
      </c>
      <c r="AW25">
        <v>72.010000000000005</v>
      </c>
      <c r="AX25" t="s">
        <v>231</v>
      </c>
      <c r="AY25" t="s">
        <v>231</v>
      </c>
      <c r="AZ25" t="s">
        <v>231</v>
      </c>
      <c r="BA25">
        <v>7.83</v>
      </c>
      <c r="BB25" t="s">
        <v>231</v>
      </c>
      <c r="BC25">
        <v>43.88</v>
      </c>
      <c r="BD25" t="s">
        <v>231</v>
      </c>
      <c r="BE25">
        <v>48.24</v>
      </c>
      <c r="BF25">
        <v>86.6</v>
      </c>
      <c r="BG25">
        <v>20.57</v>
      </c>
      <c r="BH25" t="s">
        <v>231</v>
      </c>
      <c r="BI25">
        <v>54.29</v>
      </c>
      <c r="BJ25">
        <v>51.14</v>
      </c>
      <c r="BK25">
        <v>90.02</v>
      </c>
      <c r="BL25" t="s">
        <v>231</v>
      </c>
      <c r="BM25">
        <v>18.12</v>
      </c>
      <c r="BN25" t="s">
        <v>231</v>
      </c>
      <c r="BO25">
        <v>21.64</v>
      </c>
      <c r="BP25">
        <v>33.15</v>
      </c>
      <c r="BQ25">
        <v>21.13</v>
      </c>
      <c r="BR25">
        <v>27.28</v>
      </c>
      <c r="BS25">
        <v>36.35</v>
      </c>
      <c r="BT25">
        <v>99.22</v>
      </c>
      <c r="BU25">
        <v>31.05</v>
      </c>
      <c r="BV25">
        <v>95.6</v>
      </c>
      <c r="BW25" t="s">
        <v>231</v>
      </c>
      <c r="BX25">
        <v>56.61</v>
      </c>
      <c r="BY25">
        <v>22.98</v>
      </c>
      <c r="BZ25">
        <v>46.51</v>
      </c>
      <c r="CA25">
        <v>93.25</v>
      </c>
      <c r="CB25" t="s">
        <v>231</v>
      </c>
      <c r="CC25" t="s">
        <v>231</v>
      </c>
      <c r="CD25" t="s">
        <v>232</v>
      </c>
      <c r="CE25">
        <v>2105</v>
      </c>
      <c r="CF25">
        <v>888.19</v>
      </c>
      <c r="CG25">
        <v>1309254</v>
      </c>
      <c r="CH25">
        <v>845855.3</v>
      </c>
      <c r="CI25">
        <v>878644.5</v>
      </c>
      <c r="CJ25">
        <v>581615.80000000005</v>
      </c>
      <c r="CK25">
        <v>68.150000000000006</v>
      </c>
      <c r="CL25">
        <v>84.08</v>
      </c>
      <c r="CM25">
        <v>2130901</v>
      </c>
      <c r="CN25">
        <v>1530959</v>
      </c>
      <c r="CO25">
        <v>33.33</v>
      </c>
      <c r="CP25">
        <v>17.04</v>
      </c>
      <c r="CQ25">
        <v>44.07</v>
      </c>
      <c r="CR25">
        <v>26.3</v>
      </c>
      <c r="CS25">
        <v>61.48</v>
      </c>
      <c r="CT25">
        <v>52.59</v>
      </c>
      <c r="CU25">
        <v>72.959999999999994</v>
      </c>
      <c r="CV25">
        <v>94.45</v>
      </c>
      <c r="CW25">
        <v>32.96</v>
      </c>
      <c r="CX25">
        <v>28.15</v>
      </c>
      <c r="CY25">
        <v>22.22</v>
      </c>
      <c r="CZ25">
        <v>18.89</v>
      </c>
      <c r="DA25">
        <v>12.96</v>
      </c>
      <c r="DB25">
        <v>5.19</v>
      </c>
      <c r="DC25">
        <v>13.7</v>
      </c>
      <c r="DD25">
        <v>6.3</v>
      </c>
      <c r="DE25">
        <v>20.74</v>
      </c>
      <c r="DF25">
        <v>11.48</v>
      </c>
      <c r="DG25">
        <v>18.149999999999999</v>
      </c>
      <c r="DH25">
        <v>12.96</v>
      </c>
      <c r="DI25">
        <v>17.78</v>
      </c>
      <c r="DJ25">
        <v>7.41</v>
      </c>
      <c r="DK25">
        <v>36.67</v>
      </c>
      <c r="DL25">
        <v>37.78</v>
      </c>
      <c r="DM25">
        <v>15.93</v>
      </c>
      <c r="DN25">
        <v>8.89</v>
      </c>
      <c r="DO25">
        <v>25.19</v>
      </c>
      <c r="DP25">
        <v>7.78</v>
      </c>
      <c r="DQ25">
        <v>15.93</v>
      </c>
      <c r="DR25">
        <v>8.89</v>
      </c>
      <c r="DS25">
        <v>10.74</v>
      </c>
      <c r="DT25">
        <v>7.41</v>
      </c>
      <c r="DU25">
        <v>17.78</v>
      </c>
      <c r="DV25">
        <v>11.85</v>
      </c>
      <c r="DW25">
        <v>17.78</v>
      </c>
      <c r="DX25">
        <v>6.67</v>
      </c>
      <c r="DY25">
        <v>26.67</v>
      </c>
      <c r="DZ25">
        <v>9.6300000000000008</v>
      </c>
      <c r="EA25">
        <v>673860.9</v>
      </c>
      <c r="EB25">
        <v>550529.4</v>
      </c>
    </row>
    <row r="26" spans="1:132" x14ac:dyDescent="0.55000000000000004">
      <c r="A26" t="s">
        <v>178</v>
      </c>
      <c r="B26" t="s">
        <v>179</v>
      </c>
      <c r="D26">
        <v>1101</v>
      </c>
      <c r="E26" t="s">
        <v>58</v>
      </c>
      <c r="F26" t="s">
        <v>229</v>
      </c>
      <c r="G26">
        <v>2.2190000000000001E-2</v>
      </c>
      <c r="H26">
        <v>1.8429999999999998E-2</v>
      </c>
      <c r="I26">
        <v>2.555E-3</v>
      </c>
      <c r="J26">
        <v>8.9409999999999993E-3</v>
      </c>
      <c r="K26">
        <v>0.23019999999999999</v>
      </c>
      <c r="L26">
        <v>7.6009999999999994E-2</v>
      </c>
      <c r="M26">
        <v>0.25509999999999999</v>
      </c>
      <c r="N26">
        <v>0.1169</v>
      </c>
      <c r="O26">
        <v>2.882E-3</v>
      </c>
      <c r="P26">
        <v>7.4029999999999999E-3</v>
      </c>
      <c r="Q26">
        <v>2.4169999999999999E-3</v>
      </c>
      <c r="R26">
        <v>8.0429999999999998E-3</v>
      </c>
      <c r="S26">
        <v>2.5630000000000002E-3</v>
      </c>
      <c r="T26">
        <v>8.1600000000000006E-3</v>
      </c>
      <c r="U26">
        <v>3.7169999999999998E-3</v>
      </c>
      <c r="V26">
        <v>7.0730000000000003E-3</v>
      </c>
      <c r="W26">
        <v>3.4120000000000001E-3</v>
      </c>
      <c r="X26">
        <v>7.548E-3</v>
      </c>
      <c r="Y26">
        <v>2.2469999999999999E-3</v>
      </c>
      <c r="Z26">
        <v>6.5360000000000001E-3</v>
      </c>
      <c r="AA26">
        <v>3.0049999999999999E-3</v>
      </c>
      <c r="AB26">
        <v>8.0149999999999996E-3</v>
      </c>
      <c r="AC26">
        <v>2.9979999999999998E-3</v>
      </c>
      <c r="AD26">
        <v>6.6519999999999999E-3</v>
      </c>
      <c r="AE26">
        <v>3.2109999999999999E-3</v>
      </c>
      <c r="AF26">
        <v>8.4460000000000004E-3</v>
      </c>
      <c r="AG26">
        <v>3.702E-3</v>
      </c>
      <c r="AH26">
        <v>7.5319999999999996E-3</v>
      </c>
      <c r="AI26">
        <v>3.0049999999999999E-3</v>
      </c>
      <c r="AJ26">
        <v>6.9810000000000002E-3</v>
      </c>
      <c r="AK26">
        <v>3.1740000000000002E-3</v>
      </c>
      <c r="AL26">
        <v>7.8549999999999991E-3</v>
      </c>
      <c r="AM26">
        <v>3.0430000000000001E-3</v>
      </c>
      <c r="AN26">
        <v>3.673E-3</v>
      </c>
      <c r="AO26">
        <v>7.5449999999999996E-3</v>
      </c>
      <c r="AP26">
        <v>2.8800000000000002E-3</v>
      </c>
      <c r="AQ26">
        <v>9.2420000000000002E-3</v>
      </c>
      <c r="AR26" t="s">
        <v>230</v>
      </c>
      <c r="AS26">
        <v>9.39</v>
      </c>
      <c r="AT26">
        <v>63.65</v>
      </c>
      <c r="AU26">
        <v>25.71</v>
      </c>
      <c r="AV26" t="s">
        <v>231</v>
      </c>
      <c r="AW26">
        <v>31.97</v>
      </c>
      <c r="AX26" t="s">
        <v>231</v>
      </c>
      <c r="AY26">
        <v>66.760000000000005</v>
      </c>
      <c r="AZ26" t="s">
        <v>231</v>
      </c>
      <c r="BA26">
        <v>25.57</v>
      </c>
      <c r="BB26" t="s">
        <v>231</v>
      </c>
      <c r="BC26">
        <v>30.88</v>
      </c>
      <c r="BD26" t="s">
        <v>231</v>
      </c>
      <c r="BE26">
        <v>24.17</v>
      </c>
      <c r="BF26" t="s">
        <v>231</v>
      </c>
      <c r="BG26">
        <v>25.46</v>
      </c>
      <c r="BH26" t="s">
        <v>231</v>
      </c>
      <c r="BI26">
        <v>19.510000000000002</v>
      </c>
      <c r="BJ26" t="s">
        <v>231</v>
      </c>
      <c r="BK26">
        <v>28.1</v>
      </c>
      <c r="BL26" t="s">
        <v>231</v>
      </c>
      <c r="BM26">
        <v>19.13</v>
      </c>
      <c r="BN26" t="s">
        <v>231</v>
      </c>
      <c r="BO26">
        <v>1.85</v>
      </c>
      <c r="BP26" t="s">
        <v>231</v>
      </c>
      <c r="BQ26">
        <v>9.35</v>
      </c>
      <c r="BR26" t="s">
        <v>231</v>
      </c>
      <c r="BS26">
        <v>8.5500000000000007</v>
      </c>
      <c r="BT26" t="s">
        <v>231</v>
      </c>
      <c r="BU26">
        <v>17.86</v>
      </c>
      <c r="BV26" t="s">
        <v>231</v>
      </c>
      <c r="BW26">
        <v>35.659999999999997</v>
      </c>
      <c r="BX26" t="s">
        <v>231</v>
      </c>
      <c r="BY26">
        <v>13.84</v>
      </c>
      <c r="BZ26">
        <v>12.2</v>
      </c>
      <c r="CA26" t="s">
        <v>231</v>
      </c>
      <c r="CB26">
        <v>25.8</v>
      </c>
      <c r="CC26" t="s">
        <v>231</v>
      </c>
      <c r="CD26" t="s">
        <v>232</v>
      </c>
      <c r="CE26">
        <v>1836.06</v>
      </c>
      <c r="CF26">
        <v>966.76</v>
      </c>
      <c r="CG26">
        <v>1284055</v>
      </c>
      <c r="CH26">
        <v>867305.5</v>
      </c>
      <c r="CI26">
        <v>866460.6</v>
      </c>
      <c r="CJ26">
        <v>605035.80000000005</v>
      </c>
      <c r="CK26">
        <v>131.47999999999999</v>
      </c>
      <c r="CL26">
        <v>253.41</v>
      </c>
      <c r="CM26">
        <v>2119283</v>
      </c>
      <c r="CN26">
        <v>1583461</v>
      </c>
      <c r="CO26">
        <v>37.04</v>
      </c>
      <c r="CP26">
        <v>14.44</v>
      </c>
      <c r="CQ26">
        <v>59.63</v>
      </c>
      <c r="CR26">
        <v>25.19</v>
      </c>
      <c r="CS26">
        <v>136.66999999999999</v>
      </c>
      <c r="CT26">
        <v>219.31</v>
      </c>
      <c r="CU26">
        <v>125.56</v>
      </c>
      <c r="CV26">
        <v>228.95</v>
      </c>
      <c r="CW26">
        <v>129.26</v>
      </c>
      <c r="CX26">
        <v>277.49</v>
      </c>
      <c r="CY26">
        <v>38.15</v>
      </c>
      <c r="CZ26">
        <v>44.45</v>
      </c>
      <c r="DA26">
        <v>28.89</v>
      </c>
      <c r="DB26">
        <v>38.15</v>
      </c>
      <c r="DC26">
        <v>22.96</v>
      </c>
      <c r="DD26">
        <v>33.33</v>
      </c>
      <c r="DE26">
        <v>61.85</v>
      </c>
      <c r="DF26">
        <v>125.2</v>
      </c>
      <c r="DG26">
        <v>70.37</v>
      </c>
      <c r="DH26">
        <v>135.21</v>
      </c>
      <c r="DI26">
        <v>24.82</v>
      </c>
      <c r="DJ26">
        <v>35.93</v>
      </c>
      <c r="DK26">
        <v>136.30000000000001</v>
      </c>
      <c r="DL26">
        <v>273.39999999999998</v>
      </c>
      <c r="DM26">
        <v>39.26</v>
      </c>
      <c r="DN26">
        <v>58.89</v>
      </c>
      <c r="DO26">
        <v>115.93</v>
      </c>
      <c r="DP26">
        <v>214.12</v>
      </c>
      <c r="DQ26">
        <v>45.19</v>
      </c>
      <c r="DR26">
        <v>66.3</v>
      </c>
      <c r="DS26">
        <v>32.96</v>
      </c>
      <c r="DT26">
        <v>55.19</v>
      </c>
      <c r="DU26">
        <v>119.63</v>
      </c>
      <c r="DV26">
        <v>241.54</v>
      </c>
      <c r="DW26">
        <v>37.04</v>
      </c>
      <c r="DX26">
        <v>53.34</v>
      </c>
      <c r="DY26">
        <v>119.26</v>
      </c>
      <c r="DZ26">
        <v>280.12</v>
      </c>
      <c r="EA26">
        <v>662003.4</v>
      </c>
      <c r="EB26">
        <v>560119.9</v>
      </c>
    </row>
    <row r="27" spans="1:132" x14ac:dyDescent="0.55000000000000004">
      <c r="A27" t="s">
        <v>200</v>
      </c>
      <c r="B27" t="s">
        <v>201</v>
      </c>
      <c r="D27">
        <v>1101</v>
      </c>
      <c r="E27" t="s">
        <v>58</v>
      </c>
      <c r="F27" t="s">
        <v>229</v>
      </c>
      <c r="G27">
        <v>4.084E-3</v>
      </c>
      <c r="H27">
        <v>2.0089999999999999E-3</v>
      </c>
      <c r="I27">
        <v>2.3379999999999998E-3</v>
      </c>
      <c r="J27">
        <v>1.018E-2</v>
      </c>
      <c r="K27">
        <v>0.52400000000000002</v>
      </c>
      <c r="L27">
        <v>2.3079999999999998</v>
      </c>
      <c r="M27">
        <v>0.47120000000000001</v>
      </c>
      <c r="N27">
        <v>1.776</v>
      </c>
      <c r="O27">
        <v>1.3550000000000001E-3</v>
      </c>
      <c r="P27">
        <v>4.8830000000000002E-3</v>
      </c>
      <c r="Q27">
        <v>2.6589999999999999E-3</v>
      </c>
      <c r="R27">
        <v>1.158E-2</v>
      </c>
      <c r="S27">
        <v>4.8879999999999996E-4</v>
      </c>
      <c r="T27">
        <v>1.3439999999999999E-3</v>
      </c>
      <c r="U27">
        <v>1.805E-3</v>
      </c>
      <c r="V27">
        <v>5.0480000000000004E-3</v>
      </c>
      <c r="W27">
        <v>5.2930000000000002E-4</v>
      </c>
      <c r="X27">
        <v>2.3930000000000002E-3</v>
      </c>
      <c r="Y27">
        <v>1.168E-3</v>
      </c>
      <c r="Z27">
        <v>8.7969999999999997E-4</v>
      </c>
      <c r="AA27">
        <v>9.0370000000000001E-4</v>
      </c>
      <c r="AB27">
        <v>1.016E-3</v>
      </c>
      <c r="AC27">
        <v>1.4270000000000001E-3</v>
      </c>
      <c r="AD27">
        <v>2.2169999999999998E-3</v>
      </c>
      <c r="AE27">
        <v>6.9609999999999995E-4</v>
      </c>
      <c r="AF27">
        <v>1.039E-3</v>
      </c>
      <c r="AG27">
        <v>2.052E-3</v>
      </c>
      <c r="AH27">
        <v>2.9420000000000002E-3</v>
      </c>
      <c r="AI27">
        <v>6.198E-4</v>
      </c>
      <c r="AJ27">
        <v>4.8099999999999998E-4</v>
      </c>
      <c r="AK27">
        <v>8.4170000000000002E-4</v>
      </c>
      <c r="AL27">
        <v>1.1169999999999999E-3</v>
      </c>
      <c r="AM27">
        <v>3.9189999999999998E-4</v>
      </c>
      <c r="AN27">
        <v>7.2300000000000001E-4</v>
      </c>
      <c r="AO27">
        <v>1.454E-3</v>
      </c>
      <c r="AP27">
        <v>2.1890000000000001E-4</v>
      </c>
      <c r="AQ27">
        <v>5.4259999999999999E-5</v>
      </c>
      <c r="AR27" t="s">
        <v>230</v>
      </c>
      <c r="AS27">
        <v>2.4</v>
      </c>
      <c r="AT27" t="s">
        <v>231</v>
      </c>
      <c r="AU27">
        <v>39.270000000000003</v>
      </c>
      <c r="AV27">
        <v>54.58</v>
      </c>
      <c r="AW27">
        <v>56.87</v>
      </c>
      <c r="AX27">
        <v>54.59</v>
      </c>
      <c r="AY27">
        <v>26.57</v>
      </c>
      <c r="AZ27">
        <v>61.77</v>
      </c>
      <c r="BA27">
        <v>33.51</v>
      </c>
      <c r="BB27">
        <v>50.09</v>
      </c>
      <c r="BC27">
        <v>52.84</v>
      </c>
      <c r="BD27">
        <v>56.45</v>
      </c>
      <c r="BE27">
        <v>44.27</v>
      </c>
      <c r="BF27">
        <v>71.38</v>
      </c>
      <c r="BG27">
        <v>36.49</v>
      </c>
      <c r="BH27">
        <v>61.55</v>
      </c>
      <c r="BI27" t="s">
        <v>231</v>
      </c>
      <c r="BJ27">
        <v>17.600000000000001</v>
      </c>
      <c r="BK27">
        <v>89.98</v>
      </c>
      <c r="BL27" t="s">
        <v>231</v>
      </c>
      <c r="BM27">
        <v>50.89</v>
      </c>
      <c r="BN27">
        <v>42.3</v>
      </c>
      <c r="BO27">
        <v>62.26</v>
      </c>
      <c r="BP27">
        <v>35.340000000000003</v>
      </c>
      <c r="BQ27">
        <v>15.64</v>
      </c>
      <c r="BR27">
        <v>21.24</v>
      </c>
      <c r="BS27">
        <v>11.39</v>
      </c>
      <c r="BT27">
        <v>82.7</v>
      </c>
      <c r="BU27">
        <v>43.3</v>
      </c>
      <c r="BV27">
        <v>47.55</v>
      </c>
      <c r="BW27">
        <v>55.74</v>
      </c>
      <c r="BX27">
        <v>58.79</v>
      </c>
      <c r="BY27">
        <v>46.95</v>
      </c>
      <c r="BZ27">
        <v>32.85</v>
      </c>
      <c r="CA27">
        <v>10.47</v>
      </c>
      <c r="CB27">
        <v>55.19</v>
      </c>
      <c r="CC27" t="s">
        <v>231</v>
      </c>
      <c r="CD27" t="s">
        <v>232</v>
      </c>
      <c r="CE27">
        <v>951.9</v>
      </c>
      <c r="CF27">
        <v>357.05</v>
      </c>
      <c r="CG27">
        <v>1034254</v>
      </c>
      <c r="CH27">
        <v>540650.80000000005</v>
      </c>
      <c r="CI27">
        <v>708722.9</v>
      </c>
      <c r="CJ27">
        <v>374639</v>
      </c>
      <c r="CK27">
        <v>99.26</v>
      </c>
      <c r="CL27">
        <v>179.27</v>
      </c>
      <c r="CM27">
        <v>1744870</v>
      </c>
      <c r="CN27">
        <v>1019796</v>
      </c>
      <c r="CO27">
        <v>42.96</v>
      </c>
      <c r="CP27">
        <v>62.59</v>
      </c>
      <c r="CQ27">
        <v>64.45</v>
      </c>
      <c r="CR27">
        <v>84.82</v>
      </c>
      <c r="CS27">
        <v>61.48</v>
      </c>
      <c r="CT27">
        <v>96.67</v>
      </c>
      <c r="CU27">
        <v>110</v>
      </c>
      <c r="CV27">
        <v>211.5</v>
      </c>
      <c r="CW27">
        <v>29.63</v>
      </c>
      <c r="CX27">
        <v>32.22</v>
      </c>
      <c r="CY27">
        <v>19.63</v>
      </c>
      <c r="CZ27">
        <v>21.48</v>
      </c>
      <c r="DA27">
        <v>8.89</v>
      </c>
      <c r="DB27">
        <v>8.89</v>
      </c>
      <c r="DC27">
        <v>13.7</v>
      </c>
      <c r="DD27">
        <v>5.19</v>
      </c>
      <c r="DE27">
        <v>19.63</v>
      </c>
      <c r="DF27">
        <v>12.22</v>
      </c>
      <c r="DG27">
        <v>18.149999999999999</v>
      </c>
      <c r="DH27">
        <v>10.37</v>
      </c>
      <c r="DI27">
        <v>12.96</v>
      </c>
      <c r="DJ27">
        <v>9.26</v>
      </c>
      <c r="DK27">
        <v>34.44</v>
      </c>
      <c r="DL27">
        <v>27.04</v>
      </c>
      <c r="DM27">
        <v>20.74</v>
      </c>
      <c r="DN27">
        <v>16.3</v>
      </c>
      <c r="DO27">
        <v>25.19</v>
      </c>
      <c r="DP27">
        <v>11.85</v>
      </c>
      <c r="DQ27">
        <v>11.11</v>
      </c>
      <c r="DR27">
        <v>7.41</v>
      </c>
      <c r="DS27">
        <v>11.85</v>
      </c>
      <c r="DT27">
        <v>6.3</v>
      </c>
      <c r="DU27">
        <v>20</v>
      </c>
      <c r="DV27">
        <v>9.6300000000000008</v>
      </c>
      <c r="DW27">
        <v>11.85</v>
      </c>
      <c r="DX27">
        <v>8.52</v>
      </c>
      <c r="DY27">
        <v>22.96</v>
      </c>
      <c r="DZ27">
        <v>7.78</v>
      </c>
      <c r="EA27">
        <v>557694.9</v>
      </c>
      <c r="EB27">
        <v>375082.9</v>
      </c>
    </row>
    <row r="28" spans="1:132" x14ac:dyDescent="0.55000000000000004">
      <c r="A28" t="s">
        <v>203</v>
      </c>
      <c r="B28" t="s">
        <v>204</v>
      </c>
      <c r="D28">
        <v>1101</v>
      </c>
      <c r="E28" t="s">
        <v>58</v>
      </c>
      <c r="F28" t="s">
        <v>229</v>
      </c>
      <c r="G28">
        <v>1.257E-2</v>
      </c>
      <c r="H28">
        <v>8.9890000000000005E-3</v>
      </c>
      <c r="I28">
        <v>2.7959999999999999E-3</v>
      </c>
      <c r="J28">
        <v>3.679E-3</v>
      </c>
      <c r="K28">
        <v>0.11650000000000001</v>
      </c>
      <c r="L28">
        <v>0.2056</v>
      </c>
      <c r="M28">
        <v>0.13650000000000001</v>
      </c>
      <c r="N28">
        <v>0.12989999999999999</v>
      </c>
      <c r="O28">
        <v>2.8600000000000001E-3</v>
      </c>
      <c r="P28">
        <v>3.6700000000000001E-3</v>
      </c>
      <c r="Q28">
        <v>2.7000000000000001E-3</v>
      </c>
      <c r="R28">
        <v>4.0080000000000003E-3</v>
      </c>
      <c r="S28">
        <v>2.9719999999999998E-3</v>
      </c>
      <c r="T28">
        <v>4.0200000000000001E-3</v>
      </c>
      <c r="U28">
        <v>3.496E-3</v>
      </c>
      <c r="V28">
        <v>2.908E-3</v>
      </c>
      <c r="W28">
        <v>2.5839999999999999E-3</v>
      </c>
      <c r="X28">
        <v>3.9940000000000002E-3</v>
      </c>
      <c r="Y28">
        <v>2.8839999999999998E-3</v>
      </c>
      <c r="Z28">
        <v>3.29E-3</v>
      </c>
      <c r="AA28">
        <v>3.5850000000000001E-3</v>
      </c>
      <c r="AB28">
        <v>3.947E-3</v>
      </c>
      <c r="AC28">
        <v>3.0790000000000001E-3</v>
      </c>
      <c r="AD28">
        <v>3.3869999999999998E-3</v>
      </c>
      <c r="AE28">
        <v>3.4020000000000001E-3</v>
      </c>
      <c r="AF28">
        <v>4.1139999999999996E-3</v>
      </c>
      <c r="AG28">
        <v>3.839E-3</v>
      </c>
      <c r="AH28">
        <v>2.9060000000000002E-3</v>
      </c>
      <c r="AI28">
        <v>3.3519999999999999E-3</v>
      </c>
      <c r="AJ28">
        <v>3.4989999999999999E-3</v>
      </c>
      <c r="AK28">
        <v>4.0540000000000003E-3</v>
      </c>
      <c r="AL28">
        <v>4.3420000000000004E-3</v>
      </c>
      <c r="AM28">
        <v>2.8500000000000001E-3</v>
      </c>
      <c r="AN28">
        <v>2.9710000000000001E-3</v>
      </c>
      <c r="AO28">
        <v>2.8730000000000001E-3</v>
      </c>
      <c r="AP28">
        <v>2.931E-3</v>
      </c>
      <c r="AQ28">
        <v>3.5630000000000002E-3</v>
      </c>
      <c r="AR28" t="s">
        <v>230</v>
      </c>
      <c r="AS28">
        <v>14.61</v>
      </c>
      <c r="AT28">
        <v>26.6</v>
      </c>
      <c r="AU28">
        <v>35.47</v>
      </c>
      <c r="AV28">
        <v>11.53</v>
      </c>
      <c r="AW28" t="s">
        <v>231</v>
      </c>
      <c r="AX28">
        <v>70.53</v>
      </c>
      <c r="AY28">
        <v>59.14</v>
      </c>
      <c r="AZ28" t="s">
        <v>231</v>
      </c>
      <c r="BA28">
        <v>11.94</v>
      </c>
      <c r="BB28">
        <v>6.16</v>
      </c>
      <c r="BC28">
        <v>30.61</v>
      </c>
      <c r="BD28">
        <v>11.58</v>
      </c>
      <c r="BE28">
        <v>11.98</v>
      </c>
      <c r="BF28">
        <v>13.62</v>
      </c>
      <c r="BG28">
        <v>52.8</v>
      </c>
      <c r="BH28">
        <v>4.3099999999999996</v>
      </c>
      <c r="BI28">
        <v>77.790000000000006</v>
      </c>
      <c r="BJ28">
        <v>20.6</v>
      </c>
      <c r="BK28">
        <v>32.85</v>
      </c>
      <c r="BL28">
        <v>36.840000000000003</v>
      </c>
      <c r="BM28">
        <v>20.3</v>
      </c>
      <c r="BN28">
        <v>7.43</v>
      </c>
      <c r="BO28">
        <v>41.47</v>
      </c>
      <c r="BP28">
        <v>25.15</v>
      </c>
      <c r="BQ28">
        <v>13.69</v>
      </c>
      <c r="BR28">
        <v>7.45</v>
      </c>
      <c r="BS28">
        <v>24.99</v>
      </c>
      <c r="BT28">
        <v>8.49</v>
      </c>
      <c r="BU28">
        <v>27.59</v>
      </c>
      <c r="BV28">
        <v>11.69</v>
      </c>
      <c r="BW28">
        <v>16.43</v>
      </c>
      <c r="BX28">
        <v>28.24</v>
      </c>
      <c r="BY28">
        <v>17.940000000000001</v>
      </c>
      <c r="BZ28">
        <v>56.71</v>
      </c>
      <c r="CA28">
        <v>20.54</v>
      </c>
      <c r="CB28">
        <v>16.64</v>
      </c>
      <c r="CC28">
        <v>8.0500000000000007</v>
      </c>
      <c r="CD28" t="s">
        <v>232</v>
      </c>
      <c r="CE28">
        <v>1154.5</v>
      </c>
      <c r="CF28">
        <v>443.35</v>
      </c>
      <c r="CG28">
        <v>987272.2</v>
      </c>
      <c r="CH28">
        <v>517220.7</v>
      </c>
      <c r="CI28">
        <v>676112.7</v>
      </c>
      <c r="CJ28">
        <v>358584.5</v>
      </c>
      <c r="CK28">
        <v>110.74</v>
      </c>
      <c r="CL28">
        <v>67.040000000000006</v>
      </c>
      <c r="CM28">
        <v>1668386</v>
      </c>
      <c r="CN28">
        <v>977506.6</v>
      </c>
      <c r="CO28">
        <v>24.82</v>
      </c>
      <c r="CP28">
        <v>11.85</v>
      </c>
      <c r="CQ28">
        <v>38.89</v>
      </c>
      <c r="CR28">
        <v>16.3</v>
      </c>
      <c r="CS28">
        <v>107.04</v>
      </c>
      <c r="CT28">
        <v>71.849999999999994</v>
      </c>
      <c r="CU28">
        <v>107.78</v>
      </c>
      <c r="CV28">
        <v>75.56</v>
      </c>
      <c r="CW28">
        <v>116.3</v>
      </c>
      <c r="CX28">
        <v>87.78</v>
      </c>
      <c r="CY28">
        <v>28.52</v>
      </c>
      <c r="CZ28">
        <v>12.96</v>
      </c>
      <c r="DA28">
        <v>18.89</v>
      </c>
      <c r="DB28">
        <v>13.33</v>
      </c>
      <c r="DC28">
        <v>21.11</v>
      </c>
      <c r="DD28">
        <v>11.85</v>
      </c>
      <c r="DE28">
        <v>58.89</v>
      </c>
      <c r="DF28">
        <v>41.48</v>
      </c>
      <c r="DG28">
        <v>53.7</v>
      </c>
      <c r="DH28">
        <v>44.82</v>
      </c>
      <c r="DI28">
        <v>20.37</v>
      </c>
      <c r="DJ28">
        <v>12.96</v>
      </c>
      <c r="DK28">
        <v>116.3</v>
      </c>
      <c r="DL28">
        <v>90</v>
      </c>
      <c r="DM28">
        <v>32.96</v>
      </c>
      <c r="DN28">
        <v>15.93</v>
      </c>
      <c r="DO28">
        <v>104.45</v>
      </c>
      <c r="DP28">
        <v>71.48</v>
      </c>
      <c r="DQ28">
        <v>30.74</v>
      </c>
      <c r="DR28">
        <v>22.22</v>
      </c>
      <c r="DS28">
        <v>32.590000000000003</v>
      </c>
      <c r="DT28">
        <v>20.74</v>
      </c>
      <c r="DU28">
        <v>91.48</v>
      </c>
      <c r="DV28">
        <v>79.63</v>
      </c>
      <c r="DW28">
        <v>25.56</v>
      </c>
      <c r="DX28">
        <v>14.44</v>
      </c>
      <c r="DY28">
        <v>97.78</v>
      </c>
      <c r="DZ28">
        <v>75.56</v>
      </c>
      <c r="EA28">
        <v>536408.6</v>
      </c>
      <c r="EB28">
        <v>361952.6</v>
      </c>
    </row>
    <row r="29" spans="1:132" x14ac:dyDescent="0.55000000000000004">
      <c r="A29" t="s">
        <v>223</v>
      </c>
      <c r="B29" t="s">
        <v>224</v>
      </c>
      <c r="D29">
        <v>1101</v>
      </c>
      <c r="E29" t="s">
        <v>58</v>
      </c>
      <c r="F29" t="s">
        <v>229</v>
      </c>
      <c r="G29">
        <v>4.9370000000000004E-3</v>
      </c>
      <c r="H29">
        <v>3.9659999999999999E-3</v>
      </c>
      <c r="I29">
        <v>3.0530000000000002E-3</v>
      </c>
      <c r="J29">
        <v>2.9060000000000002E-3</v>
      </c>
      <c r="K29">
        <v>0.20680000000000001</v>
      </c>
      <c r="L29">
        <v>0.11559999999999999</v>
      </c>
      <c r="M29">
        <v>0.18490000000000001</v>
      </c>
      <c r="N29">
        <v>0.29680000000000001</v>
      </c>
      <c r="O29">
        <v>3.7200000000000002E-3</v>
      </c>
      <c r="P29">
        <v>2.7690000000000002E-3</v>
      </c>
      <c r="Q29">
        <v>7.9699999999999997E-3</v>
      </c>
      <c r="R29">
        <v>6.1720000000000004E-3</v>
      </c>
      <c r="S29">
        <v>1.126E-3</v>
      </c>
      <c r="T29">
        <v>1.2620000000000001E-3</v>
      </c>
      <c r="U29">
        <v>5.0080000000000003E-3</v>
      </c>
      <c r="V29">
        <v>3.7829999999999999E-3</v>
      </c>
      <c r="W29">
        <v>1.098E-3</v>
      </c>
      <c r="X29">
        <v>1.2689999999999999E-3</v>
      </c>
      <c r="Y29">
        <v>1.7750000000000001E-3</v>
      </c>
      <c r="Z29">
        <v>1.668E-3</v>
      </c>
      <c r="AA29">
        <v>8.2850000000000003E-4</v>
      </c>
      <c r="AB29">
        <v>8.5209999999999995E-4</v>
      </c>
      <c r="AC29">
        <v>1.3309999999999999E-3</v>
      </c>
      <c r="AD29">
        <v>3.88E-4</v>
      </c>
      <c r="AE29">
        <v>1.0020000000000001E-3</v>
      </c>
      <c r="AF29">
        <v>6.3389999999999996E-4</v>
      </c>
      <c r="AG29">
        <v>1.0300000000000001E-3</v>
      </c>
      <c r="AH29">
        <v>6.7579999999999995E-4</v>
      </c>
      <c r="AI29">
        <v>3.8910000000000003E-4</v>
      </c>
      <c r="AJ29">
        <v>3.2380000000000001E-4</v>
      </c>
      <c r="AK29">
        <v>1.078E-3</v>
      </c>
      <c r="AL29">
        <v>7.3490000000000003E-4</v>
      </c>
      <c r="AM29">
        <v>5.5909999999999998E-4</v>
      </c>
      <c r="AN29">
        <v>4.9950000000000005E-4</v>
      </c>
      <c r="AO29">
        <v>3.7100000000000001E-5</v>
      </c>
      <c r="AP29">
        <v>2.678E-4</v>
      </c>
      <c r="AQ29">
        <v>4.7859999999999998E-4</v>
      </c>
      <c r="AR29" t="s">
        <v>230</v>
      </c>
      <c r="AS29">
        <v>58.15</v>
      </c>
      <c r="AT29">
        <v>43.92</v>
      </c>
      <c r="AU29">
        <v>11.53</v>
      </c>
      <c r="AV29">
        <v>1.43</v>
      </c>
      <c r="AW29" t="s">
        <v>231</v>
      </c>
      <c r="AX29">
        <v>37.479999999999997</v>
      </c>
      <c r="AY29" t="s">
        <v>231</v>
      </c>
      <c r="AZ29">
        <v>61.99</v>
      </c>
      <c r="BA29">
        <v>28.92</v>
      </c>
      <c r="BB29">
        <v>36.76</v>
      </c>
      <c r="BC29">
        <v>30.26</v>
      </c>
      <c r="BD29">
        <v>28.26</v>
      </c>
      <c r="BE29">
        <v>21.31</v>
      </c>
      <c r="BF29">
        <v>24.06</v>
      </c>
      <c r="BG29">
        <v>25.6</v>
      </c>
      <c r="BH29">
        <v>9.1300000000000008</v>
      </c>
      <c r="BI29">
        <v>45.02</v>
      </c>
      <c r="BJ29">
        <v>88.81</v>
      </c>
      <c r="BK29">
        <v>67.83</v>
      </c>
      <c r="BL29">
        <v>18.670000000000002</v>
      </c>
      <c r="BM29">
        <v>52</v>
      </c>
      <c r="BN29">
        <v>26.05</v>
      </c>
      <c r="BO29">
        <v>19.95</v>
      </c>
      <c r="BP29" t="s">
        <v>231</v>
      </c>
      <c r="BQ29">
        <v>44.48</v>
      </c>
      <c r="BR29">
        <v>20</v>
      </c>
      <c r="BS29">
        <v>18.13</v>
      </c>
      <c r="BT29">
        <v>48.11</v>
      </c>
      <c r="BU29">
        <v>27.09</v>
      </c>
      <c r="BV29">
        <v>70.63</v>
      </c>
      <c r="BW29">
        <v>76.27</v>
      </c>
      <c r="BX29">
        <v>48.66</v>
      </c>
      <c r="BY29">
        <v>39.19</v>
      </c>
      <c r="BZ29" t="s">
        <v>231</v>
      </c>
      <c r="CA29" t="s">
        <v>231</v>
      </c>
      <c r="CB29">
        <v>58.03</v>
      </c>
      <c r="CC29">
        <v>65.17</v>
      </c>
      <c r="CD29" t="s">
        <v>232</v>
      </c>
      <c r="CE29">
        <v>585.57000000000005</v>
      </c>
      <c r="CF29">
        <v>247.04</v>
      </c>
      <c r="CG29">
        <v>612322.30000000005</v>
      </c>
      <c r="CH29">
        <v>342744.9</v>
      </c>
      <c r="CI29">
        <v>422984.5</v>
      </c>
      <c r="CJ29">
        <v>238776.4</v>
      </c>
      <c r="CK29">
        <v>74.08</v>
      </c>
      <c r="CL29">
        <v>36.299999999999997</v>
      </c>
      <c r="CM29">
        <v>1085594</v>
      </c>
      <c r="CN29">
        <v>696483.3</v>
      </c>
      <c r="CO29">
        <v>18.52</v>
      </c>
      <c r="CP29">
        <v>7.04</v>
      </c>
      <c r="CQ29">
        <v>27.78</v>
      </c>
      <c r="CR29">
        <v>16.3</v>
      </c>
      <c r="CS29">
        <v>88.15</v>
      </c>
      <c r="CT29">
        <v>40</v>
      </c>
      <c r="CU29">
        <v>172.6</v>
      </c>
      <c r="CV29">
        <v>80.739999999999995</v>
      </c>
      <c r="CW29">
        <v>33.33</v>
      </c>
      <c r="CX29">
        <v>21.11</v>
      </c>
      <c r="CY29">
        <v>24.44</v>
      </c>
      <c r="CZ29">
        <v>11.48</v>
      </c>
      <c r="DA29">
        <v>7.41</v>
      </c>
      <c r="DB29">
        <v>3.7</v>
      </c>
      <c r="DC29">
        <v>10.37</v>
      </c>
      <c r="DD29">
        <v>5.19</v>
      </c>
      <c r="DE29">
        <v>12.59</v>
      </c>
      <c r="DF29">
        <v>7.78</v>
      </c>
      <c r="DG29">
        <v>11.11</v>
      </c>
      <c r="DH29">
        <v>7.41</v>
      </c>
      <c r="DI29">
        <v>8.52</v>
      </c>
      <c r="DJ29">
        <v>2.2200000000000002</v>
      </c>
      <c r="DK29">
        <v>30.37</v>
      </c>
      <c r="DL29">
        <v>13.33</v>
      </c>
      <c r="DM29">
        <v>8.89</v>
      </c>
      <c r="DN29">
        <v>3.7</v>
      </c>
      <c r="DO29">
        <v>12.59</v>
      </c>
      <c r="DP29">
        <v>6.3</v>
      </c>
      <c r="DQ29">
        <v>10.74</v>
      </c>
      <c r="DR29">
        <v>3.33</v>
      </c>
      <c r="DS29">
        <v>9.26</v>
      </c>
      <c r="DT29">
        <v>3.33</v>
      </c>
      <c r="DU29">
        <v>17.04</v>
      </c>
      <c r="DV29">
        <v>9.26</v>
      </c>
      <c r="DW29">
        <v>7.04</v>
      </c>
      <c r="DX29">
        <v>1.48</v>
      </c>
      <c r="DY29">
        <v>16.670000000000002</v>
      </c>
      <c r="DZ29">
        <v>11.85</v>
      </c>
      <c r="EA29">
        <v>379731.9</v>
      </c>
      <c r="EB29">
        <v>273095</v>
      </c>
    </row>
    <row r="30" spans="1:132" x14ac:dyDescent="0.55000000000000004">
      <c r="A30" t="s">
        <v>226</v>
      </c>
      <c r="B30" t="s">
        <v>227</v>
      </c>
      <c r="D30">
        <v>1101</v>
      </c>
      <c r="E30" t="s">
        <v>58</v>
      </c>
      <c r="F30" t="s">
        <v>229</v>
      </c>
      <c r="G30">
        <v>1.711E-2</v>
      </c>
      <c r="H30">
        <v>9.1439999999999994E-3</v>
      </c>
      <c r="I30">
        <v>1.095E-2</v>
      </c>
      <c r="J30">
        <v>7.2979999999999998E-3</v>
      </c>
      <c r="K30">
        <v>0.308</v>
      </c>
      <c r="L30">
        <v>0.17949999999999999</v>
      </c>
      <c r="M30">
        <v>0.2432</v>
      </c>
      <c r="N30">
        <v>0.16669999999999999</v>
      </c>
      <c r="O30">
        <v>1.0120000000000001E-2</v>
      </c>
      <c r="P30">
        <v>7.2150000000000001E-3</v>
      </c>
      <c r="Q30">
        <v>1.111E-2</v>
      </c>
      <c r="R30">
        <v>7.4710000000000002E-3</v>
      </c>
      <c r="S30">
        <v>1.034E-2</v>
      </c>
      <c r="T30">
        <v>6.5589999999999997E-3</v>
      </c>
      <c r="U30">
        <v>1.0500000000000001E-2</v>
      </c>
      <c r="V30">
        <v>6.927E-3</v>
      </c>
      <c r="W30">
        <v>9.3290000000000005E-3</v>
      </c>
      <c r="X30">
        <v>7.6420000000000004E-3</v>
      </c>
      <c r="Y30">
        <v>0.01</v>
      </c>
      <c r="Z30">
        <v>5.5719999999999997E-3</v>
      </c>
      <c r="AA30">
        <v>1.095E-2</v>
      </c>
      <c r="AB30">
        <v>7.241E-3</v>
      </c>
      <c r="AC30">
        <v>1.004E-2</v>
      </c>
      <c r="AD30">
        <v>8.9370000000000005E-3</v>
      </c>
      <c r="AE30">
        <v>1.1089999999999999E-2</v>
      </c>
      <c r="AF30">
        <v>7.9369999999999996E-3</v>
      </c>
      <c r="AG30">
        <v>1.1610000000000001E-2</v>
      </c>
      <c r="AH30">
        <v>7.175E-3</v>
      </c>
      <c r="AI30">
        <v>1.093E-2</v>
      </c>
      <c r="AJ30">
        <v>6.5300000000000002E-3</v>
      </c>
      <c r="AK30">
        <v>9.4920000000000004E-3</v>
      </c>
      <c r="AL30">
        <v>7.2940000000000001E-3</v>
      </c>
      <c r="AM30">
        <v>1.078E-2</v>
      </c>
      <c r="AN30">
        <v>9.8219999999999991E-3</v>
      </c>
      <c r="AO30">
        <v>6.5420000000000001E-3</v>
      </c>
      <c r="AP30">
        <v>9.8689999999999993E-3</v>
      </c>
      <c r="AQ30">
        <v>6.4599999999999996E-3</v>
      </c>
      <c r="AR30" t="s">
        <v>230</v>
      </c>
      <c r="AS30">
        <v>23.89</v>
      </c>
      <c r="AT30">
        <v>13.6</v>
      </c>
      <c r="AU30">
        <v>10.93</v>
      </c>
      <c r="AV30">
        <v>21.17</v>
      </c>
      <c r="AW30">
        <v>70.91</v>
      </c>
      <c r="AX30" t="s">
        <v>231</v>
      </c>
      <c r="AY30">
        <v>88.98</v>
      </c>
      <c r="AZ30">
        <v>80.92</v>
      </c>
      <c r="BA30">
        <v>3.05</v>
      </c>
      <c r="BB30">
        <v>8.86</v>
      </c>
      <c r="BC30">
        <v>21.61</v>
      </c>
      <c r="BD30">
        <v>14.8</v>
      </c>
      <c r="BE30">
        <v>14.03</v>
      </c>
      <c r="BF30">
        <v>17.079999999999998</v>
      </c>
      <c r="BG30">
        <v>22.17</v>
      </c>
      <c r="BH30">
        <v>36.909999999999997</v>
      </c>
      <c r="BI30">
        <v>9.48</v>
      </c>
      <c r="BJ30">
        <v>37.409999999999997</v>
      </c>
      <c r="BK30">
        <v>19.3</v>
      </c>
      <c r="BL30">
        <v>23.67</v>
      </c>
      <c r="BM30">
        <v>4.75</v>
      </c>
      <c r="BN30">
        <v>24.47</v>
      </c>
      <c r="BO30">
        <v>18.579999999999998</v>
      </c>
      <c r="BP30">
        <v>49.31</v>
      </c>
      <c r="BQ30">
        <v>19.170000000000002</v>
      </c>
      <c r="BR30">
        <v>21.95</v>
      </c>
      <c r="BS30">
        <v>29.33</v>
      </c>
      <c r="BT30">
        <v>2.16</v>
      </c>
      <c r="BU30">
        <v>17.72</v>
      </c>
      <c r="BV30">
        <v>18.88</v>
      </c>
      <c r="BW30">
        <v>23.51</v>
      </c>
      <c r="BX30">
        <v>29.97</v>
      </c>
      <c r="BY30">
        <v>8.94</v>
      </c>
      <c r="BZ30">
        <v>28.69</v>
      </c>
      <c r="CA30">
        <v>56.66</v>
      </c>
      <c r="CB30">
        <v>6.59</v>
      </c>
      <c r="CC30">
        <v>13.48</v>
      </c>
      <c r="CD30" t="s">
        <v>232</v>
      </c>
      <c r="CE30">
        <v>772.25</v>
      </c>
      <c r="CF30">
        <v>293.33999999999997</v>
      </c>
      <c r="CG30">
        <v>586786.9</v>
      </c>
      <c r="CH30">
        <v>338851</v>
      </c>
      <c r="CI30">
        <v>404744.9</v>
      </c>
      <c r="CJ30">
        <v>236660.7</v>
      </c>
      <c r="CK30">
        <v>222.23</v>
      </c>
      <c r="CL30">
        <v>84.08</v>
      </c>
      <c r="CM30">
        <v>1046084</v>
      </c>
      <c r="CN30">
        <v>691522.2</v>
      </c>
      <c r="CO30">
        <v>20.37</v>
      </c>
      <c r="CP30">
        <v>8.15</v>
      </c>
      <c r="CQ30">
        <v>29.26</v>
      </c>
      <c r="CR30">
        <v>12.59</v>
      </c>
      <c r="CS30">
        <v>211.86</v>
      </c>
      <c r="CT30">
        <v>95.93</v>
      </c>
      <c r="CU30">
        <v>226.67</v>
      </c>
      <c r="CV30">
        <v>95.93</v>
      </c>
      <c r="CW30">
        <v>236.3</v>
      </c>
      <c r="CX30">
        <v>100.74</v>
      </c>
      <c r="CY30">
        <v>44.07</v>
      </c>
      <c r="CZ30">
        <v>19.63</v>
      </c>
      <c r="DA30">
        <v>32.590000000000003</v>
      </c>
      <c r="DB30">
        <v>17.41</v>
      </c>
      <c r="DC30">
        <v>33.33</v>
      </c>
      <c r="DD30">
        <v>12.96</v>
      </c>
      <c r="DE30">
        <v>115.19</v>
      </c>
      <c r="DF30">
        <v>55.56</v>
      </c>
      <c r="DG30">
        <v>137.04</v>
      </c>
      <c r="DH30">
        <v>59.63</v>
      </c>
      <c r="DI30">
        <v>37.409999999999997</v>
      </c>
      <c r="DJ30">
        <v>23.33</v>
      </c>
      <c r="DK30">
        <v>242.6</v>
      </c>
      <c r="DL30">
        <v>125.93</v>
      </c>
      <c r="DM30">
        <v>61.48</v>
      </c>
      <c r="DN30">
        <v>27.41</v>
      </c>
      <c r="DO30">
        <v>222.97</v>
      </c>
      <c r="DP30">
        <v>98.15</v>
      </c>
      <c r="DQ30">
        <v>72.22</v>
      </c>
      <c r="DR30">
        <v>30.74</v>
      </c>
      <c r="DS30">
        <v>47.04</v>
      </c>
      <c r="DT30">
        <v>25.19</v>
      </c>
      <c r="DU30">
        <v>222.23</v>
      </c>
      <c r="DV30">
        <v>96.3</v>
      </c>
      <c r="DW30">
        <v>47.41</v>
      </c>
      <c r="DX30">
        <v>22.96</v>
      </c>
      <c r="DY30">
        <v>200.37</v>
      </c>
      <c r="DZ30">
        <v>97.41</v>
      </c>
      <c r="EA30">
        <v>367462.2</v>
      </c>
      <c r="EB30">
        <v>267936.2</v>
      </c>
    </row>
    <row r="31" spans="1:132" x14ac:dyDescent="0.55000000000000004">
      <c r="A31" t="s">
        <v>84</v>
      </c>
      <c r="B31" t="s">
        <v>85</v>
      </c>
      <c r="D31">
        <v>1101</v>
      </c>
      <c r="E31" t="s">
        <v>58</v>
      </c>
      <c r="F31" t="s">
        <v>229</v>
      </c>
      <c r="G31">
        <v>2.379E-3</v>
      </c>
      <c r="H31">
        <v>1.513E-3</v>
      </c>
      <c r="I31">
        <v>-2.1460000000000001E-4</v>
      </c>
      <c r="J31">
        <v>1.8420000000000001E-4</v>
      </c>
      <c r="K31">
        <v>-7.7270000000000005E-2</v>
      </c>
      <c r="L31">
        <v>0.27389999999999998</v>
      </c>
      <c r="M31">
        <v>9.0259999999999993E-3</v>
      </c>
      <c r="N31">
        <v>0.1817</v>
      </c>
      <c r="O31">
        <v>5.412E-6</v>
      </c>
      <c r="P31">
        <v>1.02E-4</v>
      </c>
      <c r="Q31">
        <v>-2.018E-4</v>
      </c>
      <c r="R31">
        <v>3.4640000000000002E-4</v>
      </c>
      <c r="S31">
        <v>-3.977E-5</v>
      </c>
      <c r="T31">
        <v>1.916E-4</v>
      </c>
      <c r="U31">
        <v>-8.3040000000000005E-5</v>
      </c>
      <c r="V31">
        <v>5.352E-4</v>
      </c>
      <c r="W31">
        <v>-1.4339999999999999E-4</v>
      </c>
      <c r="X31">
        <v>7.7260000000000002E-4</v>
      </c>
      <c r="Y31">
        <v>-5.643E-4</v>
      </c>
      <c r="Z31">
        <v>-1.1290000000000001E-4</v>
      </c>
      <c r="AA31">
        <v>6.3180000000000002E-5</v>
      </c>
      <c r="AB31">
        <v>1.872E-4</v>
      </c>
      <c r="AC31">
        <v>2.831E-4</v>
      </c>
      <c r="AD31">
        <v>2.6360000000000001E-4</v>
      </c>
      <c r="AE31">
        <v>-2.989E-5</v>
      </c>
      <c r="AF31">
        <v>1.639E-4</v>
      </c>
      <c r="AG31">
        <v>1.8780000000000001E-4</v>
      </c>
      <c r="AH31">
        <v>4.3399999999999998E-4</v>
      </c>
      <c r="AI31">
        <v>7.8040000000000005E-5</v>
      </c>
      <c r="AJ31">
        <v>1.6479999999999999E-4</v>
      </c>
      <c r="AK31">
        <v>1.459E-4</v>
      </c>
      <c r="AL31">
        <v>1.7000000000000001E-4</v>
      </c>
      <c r="AM31">
        <v>1.059E-5</v>
      </c>
      <c r="AN31">
        <v>4.6190000000000003E-5</v>
      </c>
      <c r="AO31">
        <v>1.132E-4</v>
      </c>
      <c r="AP31">
        <v>-9.1470000000000003E-5</v>
      </c>
      <c r="AQ31">
        <v>7.6130000000000005E-5</v>
      </c>
      <c r="AR31" t="s">
        <v>230</v>
      </c>
      <c r="AS31">
        <v>21.09</v>
      </c>
      <c r="AT31">
        <v>33.46</v>
      </c>
      <c r="AU31">
        <v>27.92</v>
      </c>
      <c r="AV31">
        <v>71.28</v>
      </c>
      <c r="AW31" t="s">
        <v>231</v>
      </c>
      <c r="AX31">
        <v>25.51</v>
      </c>
      <c r="AY31" t="s">
        <v>231</v>
      </c>
      <c r="AZ31" t="s">
        <v>231</v>
      </c>
      <c r="BA31" t="s">
        <v>231</v>
      </c>
      <c r="BB31">
        <v>82.84</v>
      </c>
      <c r="BC31">
        <v>35.68</v>
      </c>
      <c r="BD31">
        <v>59.15</v>
      </c>
      <c r="BE31" t="s">
        <v>231</v>
      </c>
      <c r="BF31">
        <v>19.04</v>
      </c>
      <c r="BG31" t="s">
        <v>231</v>
      </c>
      <c r="BH31">
        <v>48.06</v>
      </c>
      <c r="BI31">
        <v>56.91</v>
      </c>
      <c r="BJ31">
        <v>60.02</v>
      </c>
      <c r="BK31" t="s">
        <v>231</v>
      </c>
      <c r="BL31" t="s">
        <v>231</v>
      </c>
      <c r="BM31" t="s">
        <v>231</v>
      </c>
      <c r="BN31">
        <v>70.989999999999995</v>
      </c>
      <c r="BO31" t="s">
        <v>231</v>
      </c>
      <c r="BP31">
        <v>53.11</v>
      </c>
      <c r="BQ31" t="s">
        <v>231</v>
      </c>
      <c r="BR31">
        <v>77.97</v>
      </c>
      <c r="BS31">
        <v>82</v>
      </c>
      <c r="BT31">
        <v>62.24</v>
      </c>
      <c r="BU31" t="s">
        <v>231</v>
      </c>
      <c r="BV31">
        <v>22.62</v>
      </c>
      <c r="BW31" t="s">
        <v>231</v>
      </c>
      <c r="BX31" t="s">
        <v>231</v>
      </c>
      <c r="BY31" t="s">
        <v>231</v>
      </c>
      <c r="BZ31">
        <v>13.98</v>
      </c>
      <c r="CA31" t="s">
        <v>231</v>
      </c>
      <c r="CB31">
        <v>41.16</v>
      </c>
      <c r="CC31">
        <v>91.49</v>
      </c>
      <c r="CD31" t="s">
        <v>232</v>
      </c>
      <c r="CE31">
        <v>1345.26</v>
      </c>
      <c r="CF31">
        <v>1027.0899999999999</v>
      </c>
      <c r="CG31">
        <v>1551953</v>
      </c>
      <c r="CH31">
        <v>1591728</v>
      </c>
      <c r="CI31">
        <v>1059343</v>
      </c>
      <c r="CJ31">
        <v>1094253</v>
      </c>
      <c r="CK31">
        <v>22.22</v>
      </c>
      <c r="CL31">
        <v>29.26</v>
      </c>
      <c r="CM31">
        <v>2697851</v>
      </c>
      <c r="CN31">
        <v>2887201</v>
      </c>
      <c r="CO31">
        <v>27.41</v>
      </c>
      <c r="CP31">
        <v>40</v>
      </c>
      <c r="CQ31">
        <v>48.52</v>
      </c>
      <c r="CR31">
        <v>54.08</v>
      </c>
      <c r="CS31">
        <v>25.93</v>
      </c>
      <c r="CT31">
        <v>23.7</v>
      </c>
      <c r="CU31">
        <v>32.590000000000003</v>
      </c>
      <c r="CV31">
        <v>38.15</v>
      </c>
      <c r="CW31">
        <v>15.93</v>
      </c>
      <c r="CX31">
        <v>20.37</v>
      </c>
      <c r="CY31">
        <v>12.22</v>
      </c>
      <c r="CZ31">
        <v>12.96</v>
      </c>
      <c r="DA31">
        <v>8.52</v>
      </c>
      <c r="DB31">
        <v>10.74</v>
      </c>
      <c r="DC31">
        <v>8.52</v>
      </c>
      <c r="DD31">
        <v>6.67</v>
      </c>
      <c r="DE31">
        <v>11.11</v>
      </c>
      <c r="DF31">
        <v>10.37</v>
      </c>
      <c r="DG31">
        <v>12.22</v>
      </c>
      <c r="DH31">
        <v>15.56</v>
      </c>
      <c r="DI31">
        <v>11.85</v>
      </c>
      <c r="DJ31">
        <v>7.41</v>
      </c>
      <c r="DK31">
        <v>18.52</v>
      </c>
      <c r="DL31">
        <v>22.96</v>
      </c>
      <c r="DM31">
        <v>11.11</v>
      </c>
      <c r="DN31">
        <v>10.74</v>
      </c>
      <c r="DO31">
        <v>14.82</v>
      </c>
      <c r="DP31">
        <v>15.19</v>
      </c>
      <c r="DQ31">
        <v>11.48</v>
      </c>
      <c r="DR31">
        <v>8.89</v>
      </c>
      <c r="DS31">
        <v>11.85</v>
      </c>
      <c r="DT31">
        <v>5.56</v>
      </c>
      <c r="DU31">
        <v>13.7</v>
      </c>
      <c r="DV31">
        <v>17.78</v>
      </c>
      <c r="DW31">
        <v>12.22</v>
      </c>
      <c r="DX31">
        <v>6.67</v>
      </c>
      <c r="DY31">
        <v>22.96</v>
      </c>
      <c r="DZ31">
        <v>23.33</v>
      </c>
      <c r="EA31">
        <v>920769.3</v>
      </c>
      <c r="EB31">
        <v>1053110</v>
      </c>
    </row>
    <row r="32" spans="1:132" x14ac:dyDescent="0.55000000000000004">
      <c r="A32" t="s">
        <v>86</v>
      </c>
      <c r="B32" t="s">
        <v>87</v>
      </c>
      <c r="D32">
        <v>1101</v>
      </c>
      <c r="E32" t="s">
        <v>58</v>
      </c>
      <c r="F32" t="s">
        <v>229</v>
      </c>
      <c r="G32">
        <v>2.2669999999999999E-3</v>
      </c>
      <c r="H32">
        <v>1.784E-3</v>
      </c>
      <c r="I32">
        <v>-1.2549999999999999E-4</v>
      </c>
      <c r="J32">
        <v>-3.1109999999999999E-5</v>
      </c>
      <c r="K32">
        <v>-1.7600000000000001E-2</v>
      </c>
      <c r="L32">
        <v>-5.5079999999999997E-2</v>
      </c>
      <c r="M32">
        <v>1.737E-2</v>
      </c>
      <c r="N32">
        <v>-3.8769999999999999E-2</v>
      </c>
      <c r="O32">
        <v>7.289E-6</v>
      </c>
      <c r="P32">
        <v>1.3709999999999999E-5</v>
      </c>
      <c r="Q32">
        <v>-1.616E-4</v>
      </c>
      <c r="R32">
        <v>1.241E-5</v>
      </c>
      <c r="S32">
        <v>-7.8059999999999995E-5</v>
      </c>
      <c r="T32">
        <v>-5.215E-6</v>
      </c>
      <c r="U32">
        <v>-1.186E-6</v>
      </c>
      <c r="V32">
        <v>1.7770000000000001E-4</v>
      </c>
      <c r="W32">
        <v>2.3550000000000001E-4</v>
      </c>
      <c r="X32">
        <v>-1.5760000000000002E-5</v>
      </c>
      <c r="Y32">
        <v>-3.5940000000000001E-4</v>
      </c>
      <c r="Z32">
        <v>-4.283E-4</v>
      </c>
      <c r="AA32">
        <v>-1.889E-5</v>
      </c>
      <c r="AB32">
        <v>-1.588E-5</v>
      </c>
      <c r="AC32">
        <v>2.5750000000000002E-4</v>
      </c>
      <c r="AD32">
        <v>6.7830000000000006E-5</v>
      </c>
      <c r="AE32">
        <v>-8.9229999999999998E-5</v>
      </c>
      <c r="AF32">
        <v>-7.6810000000000005E-5</v>
      </c>
      <c r="AG32">
        <v>1.7119999999999999E-4</v>
      </c>
      <c r="AH32">
        <v>4.5469999999999997E-5</v>
      </c>
      <c r="AI32">
        <v>4.4150000000000003E-5</v>
      </c>
      <c r="AJ32">
        <v>6.8410000000000004E-5</v>
      </c>
      <c r="AK32">
        <v>1.26E-4</v>
      </c>
      <c r="AL32">
        <v>1.3799999999999999E-4</v>
      </c>
      <c r="AM32">
        <v>2.9499999999999999E-5</v>
      </c>
      <c r="AN32">
        <v>6.2219999999999997E-5</v>
      </c>
      <c r="AO32">
        <v>4.7759999999999997E-5</v>
      </c>
      <c r="AP32">
        <v>-8.4989999999999998E-5</v>
      </c>
      <c r="AQ32">
        <v>-1.6229999999999999E-4</v>
      </c>
      <c r="AR32" t="s">
        <v>230</v>
      </c>
      <c r="AS32">
        <v>49.54</v>
      </c>
      <c r="AT32" t="s">
        <v>231</v>
      </c>
      <c r="AU32" t="s">
        <v>231</v>
      </c>
      <c r="AV32" t="s">
        <v>231</v>
      </c>
      <c r="AW32" t="s">
        <v>231</v>
      </c>
      <c r="AX32">
        <v>76.400000000000006</v>
      </c>
      <c r="AY32" t="s">
        <v>231</v>
      </c>
      <c r="AZ32">
        <v>60.15</v>
      </c>
      <c r="BA32" t="s">
        <v>231</v>
      </c>
      <c r="BB32" t="s">
        <v>231</v>
      </c>
      <c r="BC32">
        <v>16.07</v>
      </c>
      <c r="BD32" t="s">
        <v>231</v>
      </c>
      <c r="BE32">
        <v>37.71</v>
      </c>
      <c r="BF32" t="s">
        <v>231</v>
      </c>
      <c r="BG32" t="s">
        <v>231</v>
      </c>
      <c r="BH32" t="s">
        <v>231</v>
      </c>
      <c r="BI32" t="s">
        <v>231</v>
      </c>
      <c r="BJ32" t="s">
        <v>231</v>
      </c>
      <c r="BK32" t="s">
        <v>231</v>
      </c>
      <c r="BL32" t="s">
        <v>231</v>
      </c>
      <c r="BM32" t="s">
        <v>231</v>
      </c>
      <c r="BN32" t="s">
        <v>231</v>
      </c>
      <c r="BO32">
        <v>78.680000000000007</v>
      </c>
      <c r="BP32" t="s">
        <v>231</v>
      </c>
      <c r="BQ32">
        <v>90.28</v>
      </c>
      <c r="BR32">
        <v>25.73</v>
      </c>
      <c r="BS32">
        <v>83.29</v>
      </c>
      <c r="BT32" t="s">
        <v>231</v>
      </c>
      <c r="BU32" t="s">
        <v>231</v>
      </c>
      <c r="BV32" t="s">
        <v>231</v>
      </c>
      <c r="BW32" t="s">
        <v>231</v>
      </c>
      <c r="BX32" t="s">
        <v>231</v>
      </c>
      <c r="BY32">
        <v>75.08</v>
      </c>
      <c r="BZ32" t="s">
        <v>231</v>
      </c>
      <c r="CA32" t="s">
        <v>231</v>
      </c>
      <c r="CB32" t="s">
        <v>231</v>
      </c>
      <c r="CC32">
        <v>21.53</v>
      </c>
      <c r="CD32" t="s">
        <v>232</v>
      </c>
      <c r="CE32">
        <v>1342.67</v>
      </c>
      <c r="CF32">
        <v>1043.75</v>
      </c>
      <c r="CG32">
        <v>1549229</v>
      </c>
      <c r="CH32">
        <v>1611894</v>
      </c>
      <c r="CI32">
        <v>1061424</v>
      </c>
      <c r="CJ32">
        <v>1099900</v>
      </c>
      <c r="CK32">
        <v>26.67</v>
      </c>
      <c r="CL32">
        <v>18.52</v>
      </c>
      <c r="CM32">
        <v>2689946</v>
      </c>
      <c r="CN32">
        <v>2922666</v>
      </c>
      <c r="CO32">
        <v>31.11</v>
      </c>
      <c r="CP32">
        <v>17.78</v>
      </c>
      <c r="CQ32">
        <v>49.26</v>
      </c>
      <c r="CR32">
        <v>28.15</v>
      </c>
      <c r="CS32">
        <v>25.93</v>
      </c>
      <c r="CT32">
        <v>19.260000000000002</v>
      </c>
      <c r="CU32">
        <v>34.44</v>
      </c>
      <c r="CV32">
        <v>21.48</v>
      </c>
      <c r="CW32">
        <v>13.7</v>
      </c>
      <c r="CX32">
        <v>8.15</v>
      </c>
      <c r="CY32">
        <v>12.96</v>
      </c>
      <c r="CZ32">
        <v>9.26</v>
      </c>
      <c r="DA32">
        <v>11.48</v>
      </c>
      <c r="DB32">
        <v>3.7</v>
      </c>
      <c r="DC32">
        <v>10</v>
      </c>
      <c r="DD32">
        <v>4.07</v>
      </c>
      <c r="DE32">
        <v>8.89</v>
      </c>
      <c r="DF32">
        <v>4.4400000000000004</v>
      </c>
      <c r="DG32">
        <v>9.26</v>
      </c>
      <c r="DH32">
        <v>4.8099999999999996</v>
      </c>
      <c r="DI32">
        <v>11.48</v>
      </c>
      <c r="DJ32">
        <v>5.56</v>
      </c>
      <c r="DK32">
        <v>15.19</v>
      </c>
      <c r="DL32">
        <v>8.52</v>
      </c>
      <c r="DM32">
        <v>10.74</v>
      </c>
      <c r="DN32">
        <v>5.19</v>
      </c>
      <c r="DO32">
        <v>12.96</v>
      </c>
      <c r="DP32">
        <v>9.6300000000000008</v>
      </c>
      <c r="DQ32">
        <v>11.48</v>
      </c>
      <c r="DR32">
        <v>6.67</v>
      </c>
      <c r="DS32">
        <v>11.48</v>
      </c>
      <c r="DT32">
        <v>5.19</v>
      </c>
      <c r="DU32">
        <v>14.44</v>
      </c>
      <c r="DV32">
        <v>9.26</v>
      </c>
      <c r="DW32">
        <v>12.22</v>
      </c>
      <c r="DX32">
        <v>5.93</v>
      </c>
      <c r="DY32">
        <v>22.96</v>
      </c>
      <c r="DZ32">
        <v>10</v>
      </c>
      <c r="EA32">
        <v>907423.3</v>
      </c>
      <c r="EB32">
        <v>1061147</v>
      </c>
    </row>
    <row r="33" spans="1:132" x14ac:dyDescent="0.55000000000000004">
      <c r="A33" t="s">
        <v>88</v>
      </c>
      <c r="B33" t="s">
        <v>89</v>
      </c>
      <c r="D33">
        <v>1101</v>
      </c>
      <c r="E33" t="s">
        <v>58</v>
      </c>
      <c r="F33" t="s">
        <v>229</v>
      </c>
      <c r="G33">
        <v>9.835E-4</v>
      </c>
      <c r="H33">
        <v>9.2960000000000004E-4</v>
      </c>
      <c r="I33">
        <v>-1.7550000000000001E-4</v>
      </c>
      <c r="J33">
        <v>-3.2320000000000002E-5</v>
      </c>
      <c r="K33">
        <v>1.2279999999999999E-2</v>
      </c>
      <c r="L33">
        <v>1.539E-3</v>
      </c>
      <c r="M33">
        <v>-8.1930000000000003E-2</v>
      </c>
      <c r="N33">
        <v>-5.6309999999999997E-3</v>
      </c>
      <c r="O33">
        <v>1.446E-6</v>
      </c>
      <c r="P33">
        <v>-5.978E-5</v>
      </c>
      <c r="Q33">
        <v>-1.5190000000000001E-4</v>
      </c>
      <c r="R33">
        <v>1.6180000000000001E-5</v>
      </c>
      <c r="S33">
        <v>-8.365E-5</v>
      </c>
      <c r="T33">
        <v>-3.985E-5</v>
      </c>
      <c r="U33">
        <v>-3.48E-4</v>
      </c>
      <c r="V33">
        <v>2.9E-4</v>
      </c>
      <c r="W33">
        <v>-1.841E-4</v>
      </c>
      <c r="X33">
        <v>1.109E-4</v>
      </c>
      <c r="Y33">
        <v>-2.0460000000000001E-4</v>
      </c>
      <c r="Z33">
        <v>-3.369E-4</v>
      </c>
      <c r="AA33">
        <v>-4.9700000000000002E-5</v>
      </c>
      <c r="AB33">
        <v>-4.0129999999999997E-5</v>
      </c>
      <c r="AC33">
        <v>2.4360000000000001E-5</v>
      </c>
      <c r="AD33">
        <v>6.8709999999999998E-5</v>
      </c>
      <c r="AE33">
        <v>-6.2210000000000002E-5</v>
      </c>
      <c r="AF33">
        <v>-8.2050000000000002E-5</v>
      </c>
      <c r="AG33">
        <v>1.5379999999999998E-5</v>
      </c>
      <c r="AH33">
        <v>2.249E-5</v>
      </c>
      <c r="AI33">
        <v>-3.171E-5</v>
      </c>
      <c r="AJ33">
        <v>1.785E-5</v>
      </c>
      <c r="AK33">
        <v>-1.113E-5</v>
      </c>
      <c r="AL33">
        <v>5.4339999999999998E-5</v>
      </c>
      <c r="AM33">
        <v>-3.137E-5</v>
      </c>
      <c r="AN33">
        <v>9.0959999999999996E-5</v>
      </c>
      <c r="AO33">
        <v>5.236E-5</v>
      </c>
      <c r="AP33">
        <v>-1.182E-4</v>
      </c>
      <c r="AQ33">
        <v>-1.8129999999999999E-4</v>
      </c>
      <c r="AR33" t="s">
        <v>230</v>
      </c>
      <c r="AS33" t="s">
        <v>231</v>
      </c>
      <c r="AT33" t="s">
        <v>231</v>
      </c>
      <c r="AU33">
        <v>74.989999999999995</v>
      </c>
      <c r="AV33">
        <v>88.18</v>
      </c>
      <c r="AW33" t="s">
        <v>231</v>
      </c>
      <c r="AX33" t="s">
        <v>231</v>
      </c>
      <c r="AY33" t="s">
        <v>231</v>
      </c>
      <c r="AZ33" t="s">
        <v>231</v>
      </c>
      <c r="BA33" t="s">
        <v>231</v>
      </c>
      <c r="BB33">
        <v>76.16</v>
      </c>
      <c r="BC33">
        <v>85.45</v>
      </c>
      <c r="BD33" t="s">
        <v>231</v>
      </c>
      <c r="BE33" t="s">
        <v>231</v>
      </c>
      <c r="BF33">
        <v>89.76</v>
      </c>
      <c r="BG33" t="s">
        <v>231</v>
      </c>
      <c r="BH33">
        <v>56.52</v>
      </c>
      <c r="BI33" t="s">
        <v>231</v>
      </c>
      <c r="BJ33" t="s">
        <v>231</v>
      </c>
      <c r="BK33" t="s">
        <v>231</v>
      </c>
      <c r="BL33">
        <v>19.72</v>
      </c>
      <c r="BM33" t="s">
        <v>231</v>
      </c>
      <c r="BN33" t="s">
        <v>231</v>
      </c>
      <c r="BO33" t="s">
        <v>231</v>
      </c>
      <c r="BP33" t="s">
        <v>231</v>
      </c>
      <c r="BQ33" t="s">
        <v>231</v>
      </c>
      <c r="BR33">
        <v>13.77</v>
      </c>
      <c r="BS33" t="s">
        <v>231</v>
      </c>
      <c r="BT33" t="s">
        <v>231</v>
      </c>
      <c r="BU33" t="s">
        <v>231</v>
      </c>
      <c r="BV33" t="s">
        <v>231</v>
      </c>
      <c r="BW33" t="s">
        <v>231</v>
      </c>
      <c r="BX33" t="s">
        <v>231</v>
      </c>
      <c r="BY33" t="s">
        <v>231</v>
      </c>
      <c r="BZ33" t="s">
        <v>231</v>
      </c>
      <c r="CA33" t="s">
        <v>231</v>
      </c>
      <c r="CB33">
        <v>9.98</v>
      </c>
      <c r="CC33">
        <v>10.52</v>
      </c>
      <c r="CD33" t="s">
        <v>232</v>
      </c>
      <c r="CE33">
        <v>1278.96</v>
      </c>
      <c r="CF33">
        <v>1009.68</v>
      </c>
      <c r="CG33">
        <v>1543325</v>
      </c>
      <c r="CH33">
        <v>1616674</v>
      </c>
      <c r="CI33">
        <v>1056507</v>
      </c>
      <c r="CJ33">
        <v>1102271</v>
      </c>
      <c r="CK33">
        <v>24.07</v>
      </c>
      <c r="CL33">
        <v>18.52</v>
      </c>
      <c r="CM33">
        <v>2681471</v>
      </c>
      <c r="CN33">
        <v>2898125</v>
      </c>
      <c r="CO33">
        <v>32.96</v>
      </c>
      <c r="CP33">
        <v>21.48</v>
      </c>
      <c r="CQ33">
        <v>38.15</v>
      </c>
      <c r="CR33">
        <v>31.85</v>
      </c>
      <c r="CS33">
        <v>25.56</v>
      </c>
      <c r="CT33">
        <v>15.19</v>
      </c>
      <c r="CU33">
        <v>34.82</v>
      </c>
      <c r="CV33">
        <v>21.48</v>
      </c>
      <c r="CW33">
        <v>13.33</v>
      </c>
      <c r="CX33">
        <v>5.93</v>
      </c>
      <c r="CY33">
        <v>9.6300000000000008</v>
      </c>
      <c r="CZ33">
        <v>10.37</v>
      </c>
      <c r="DA33">
        <v>8.15</v>
      </c>
      <c r="DB33">
        <v>4.8099999999999996</v>
      </c>
      <c r="DC33">
        <v>11.11</v>
      </c>
      <c r="DD33">
        <v>4.8099999999999996</v>
      </c>
      <c r="DE33">
        <v>8.15</v>
      </c>
      <c r="DF33">
        <v>3.7</v>
      </c>
      <c r="DG33">
        <v>15.56</v>
      </c>
      <c r="DH33">
        <v>8.89</v>
      </c>
      <c r="DI33">
        <v>9.6300000000000008</v>
      </c>
      <c r="DJ33">
        <v>5.56</v>
      </c>
      <c r="DK33">
        <v>16.670000000000002</v>
      </c>
      <c r="DL33">
        <v>8.15</v>
      </c>
      <c r="DM33">
        <v>8.89</v>
      </c>
      <c r="DN33">
        <v>4.8099999999999996</v>
      </c>
      <c r="DO33">
        <v>9.26</v>
      </c>
      <c r="DP33">
        <v>6.67</v>
      </c>
      <c r="DQ33">
        <v>11.48</v>
      </c>
      <c r="DR33">
        <v>7.41</v>
      </c>
      <c r="DS33">
        <v>10</v>
      </c>
      <c r="DT33">
        <v>4.07</v>
      </c>
      <c r="DU33">
        <v>11.48</v>
      </c>
      <c r="DV33">
        <v>8.52</v>
      </c>
      <c r="DW33">
        <v>12.59</v>
      </c>
      <c r="DX33">
        <v>5.93</v>
      </c>
      <c r="DY33">
        <v>21.48</v>
      </c>
      <c r="DZ33">
        <v>8.89</v>
      </c>
      <c r="EA33">
        <v>912131.1</v>
      </c>
      <c r="EB33">
        <v>1055781</v>
      </c>
    </row>
    <row r="34" spans="1:132" x14ac:dyDescent="0.55000000000000004">
      <c r="A34" t="s">
        <v>90</v>
      </c>
      <c r="B34" t="s">
        <v>91</v>
      </c>
      <c r="D34">
        <v>1101</v>
      </c>
      <c r="E34" t="s">
        <v>58</v>
      </c>
      <c r="F34" t="s">
        <v>229</v>
      </c>
      <c r="G34">
        <v>2.3730000000000001E-3</v>
      </c>
      <c r="H34">
        <v>-1.245E-3</v>
      </c>
      <c r="I34">
        <v>-1.6110000000000001E-4</v>
      </c>
      <c r="J34">
        <v>-2.2730000000000001E-5</v>
      </c>
      <c r="K34">
        <v>8.0320000000000003E-2</v>
      </c>
      <c r="L34">
        <v>-3.0720000000000001E-2</v>
      </c>
      <c r="M34">
        <v>-4.5799999999999999E-3</v>
      </c>
      <c r="N34">
        <v>3.6670000000000001E-3</v>
      </c>
      <c r="O34">
        <v>-9.802E-5</v>
      </c>
      <c r="P34">
        <v>-8.7899999999999995E-5</v>
      </c>
      <c r="Q34">
        <v>-7.5500000000000006E-5</v>
      </c>
      <c r="R34">
        <v>1.108E-4</v>
      </c>
      <c r="S34">
        <v>7.7989999999999994E-6</v>
      </c>
      <c r="T34">
        <v>-2.7699999999999999E-5</v>
      </c>
      <c r="U34">
        <v>2.0350000000000001E-4</v>
      </c>
      <c r="V34">
        <v>-9.0229999999999995E-5</v>
      </c>
      <c r="W34">
        <v>-5.2729999999999998E-5</v>
      </c>
      <c r="X34">
        <v>2.375E-4</v>
      </c>
      <c r="Y34">
        <v>-5.0920000000000002E-4</v>
      </c>
      <c r="Z34">
        <v>-2.9119999999999998E-4</v>
      </c>
      <c r="AA34">
        <v>1.2640000000000001E-4</v>
      </c>
      <c r="AB34">
        <v>7.3360000000000002E-5</v>
      </c>
      <c r="AC34">
        <v>-6.2580000000000001E-5</v>
      </c>
      <c r="AD34">
        <v>-8.5400000000000002E-5</v>
      </c>
      <c r="AE34">
        <v>5.5689999999999997E-5</v>
      </c>
      <c r="AF34">
        <v>-1.005E-4</v>
      </c>
      <c r="AG34">
        <v>5.1590000000000002E-4</v>
      </c>
      <c r="AH34">
        <v>-5.4599999999999999E-5</v>
      </c>
      <c r="AI34">
        <v>3.54E-5</v>
      </c>
      <c r="AJ34">
        <v>-7.746E-6</v>
      </c>
      <c r="AK34">
        <v>6.3499999999999999E-5</v>
      </c>
      <c r="AL34">
        <v>1.0950000000000001E-4</v>
      </c>
      <c r="AM34">
        <v>6.2810000000000003E-5</v>
      </c>
      <c r="AN34">
        <v>1.155E-4</v>
      </c>
      <c r="AO34">
        <v>-6.2859999999999996E-6</v>
      </c>
      <c r="AP34">
        <v>-1.349E-4</v>
      </c>
      <c r="AQ34">
        <v>-1.0959999999999999E-4</v>
      </c>
      <c r="AR34" t="s">
        <v>230</v>
      </c>
      <c r="AS34">
        <v>51.33</v>
      </c>
      <c r="AT34">
        <v>32.880000000000003</v>
      </c>
      <c r="AU34">
        <v>37.14</v>
      </c>
      <c r="AV34" t="s">
        <v>231</v>
      </c>
      <c r="AW34" t="s">
        <v>231</v>
      </c>
      <c r="AX34" t="s">
        <v>231</v>
      </c>
      <c r="AY34" t="s">
        <v>231</v>
      </c>
      <c r="AZ34" t="s">
        <v>231</v>
      </c>
      <c r="BA34" t="s">
        <v>231</v>
      </c>
      <c r="BB34">
        <v>53.11</v>
      </c>
      <c r="BC34" t="s">
        <v>231</v>
      </c>
      <c r="BD34">
        <v>70.31</v>
      </c>
      <c r="BE34" t="s">
        <v>231</v>
      </c>
      <c r="BF34">
        <v>64.44</v>
      </c>
      <c r="BG34" t="s">
        <v>231</v>
      </c>
      <c r="BH34" t="s">
        <v>231</v>
      </c>
      <c r="BI34" t="s">
        <v>231</v>
      </c>
      <c r="BJ34" t="s">
        <v>231</v>
      </c>
      <c r="BK34">
        <v>56.09</v>
      </c>
      <c r="BL34" t="s">
        <v>231</v>
      </c>
      <c r="BM34">
        <v>91.22</v>
      </c>
      <c r="BN34" t="s">
        <v>231</v>
      </c>
      <c r="BO34" t="s">
        <v>231</v>
      </c>
      <c r="BP34" t="s">
        <v>231</v>
      </c>
      <c r="BQ34" t="s">
        <v>231</v>
      </c>
      <c r="BR34">
        <v>21.09</v>
      </c>
      <c r="BS34">
        <v>28.09</v>
      </c>
      <c r="BT34" t="s">
        <v>231</v>
      </c>
      <c r="BU34" t="s">
        <v>231</v>
      </c>
      <c r="BV34" t="s">
        <v>231</v>
      </c>
      <c r="BW34" t="s">
        <v>231</v>
      </c>
      <c r="BX34" t="s">
        <v>231</v>
      </c>
      <c r="BY34">
        <v>95.08</v>
      </c>
      <c r="BZ34" t="s">
        <v>231</v>
      </c>
      <c r="CA34" t="s">
        <v>231</v>
      </c>
      <c r="CB34">
        <v>69.569999999999993</v>
      </c>
      <c r="CC34">
        <v>62.06</v>
      </c>
      <c r="CD34" t="s">
        <v>232</v>
      </c>
      <c r="CE34">
        <v>1275.26</v>
      </c>
      <c r="CF34">
        <v>909.3</v>
      </c>
      <c r="CG34">
        <v>1464663</v>
      </c>
      <c r="CH34">
        <v>1610454</v>
      </c>
      <c r="CI34">
        <v>1006567</v>
      </c>
      <c r="CJ34">
        <v>1096160</v>
      </c>
      <c r="CK34">
        <v>23.7</v>
      </c>
      <c r="CL34">
        <v>18.89</v>
      </c>
      <c r="CM34">
        <v>2566633</v>
      </c>
      <c r="CN34">
        <v>2896500</v>
      </c>
      <c r="CO34">
        <v>35.93</v>
      </c>
      <c r="CP34">
        <v>19.260000000000002</v>
      </c>
      <c r="CQ34">
        <v>45.19</v>
      </c>
      <c r="CR34">
        <v>32.96</v>
      </c>
      <c r="CS34">
        <v>19.260000000000002</v>
      </c>
      <c r="CT34">
        <v>13.7</v>
      </c>
      <c r="CU34">
        <v>37.04</v>
      </c>
      <c r="CV34">
        <v>26.3</v>
      </c>
      <c r="CW34">
        <v>17.78</v>
      </c>
      <c r="CX34">
        <v>6.67</v>
      </c>
      <c r="CY34">
        <v>14.44</v>
      </c>
      <c r="CZ34">
        <v>6.3</v>
      </c>
      <c r="DA34">
        <v>8.89</v>
      </c>
      <c r="DB34">
        <v>5.93</v>
      </c>
      <c r="DC34">
        <v>8.52</v>
      </c>
      <c r="DD34">
        <v>5.19</v>
      </c>
      <c r="DE34">
        <v>11.85</v>
      </c>
      <c r="DF34">
        <v>7.04</v>
      </c>
      <c r="DG34">
        <v>8.52</v>
      </c>
      <c r="DH34">
        <v>8.15</v>
      </c>
      <c r="DI34">
        <v>8.52</v>
      </c>
      <c r="DJ34">
        <v>4.07</v>
      </c>
      <c r="DK34">
        <v>21.85</v>
      </c>
      <c r="DL34">
        <v>7.04</v>
      </c>
      <c r="DM34">
        <v>14.44</v>
      </c>
      <c r="DN34">
        <v>3.7</v>
      </c>
      <c r="DO34">
        <v>12.22</v>
      </c>
      <c r="DP34">
        <v>5.19</v>
      </c>
      <c r="DQ34">
        <v>11.48</v>
      </c>
      <c r="DR34">
        <v>4.8099999999999996</v>
      </c>
      <c r="DS34">
        <v>10.37</v>
      </c>
      <c r="DT34">
        <v>4.8099999999999996</v>
      </c>
      <c r="DU34">
        <v>15.56</v>
      </c>
      <c r="DV34">
        <v>12.59</v>
      </c>
      <c r="DW34">
        <v>11.85</v>
      </c>
      <c r="DX34">
        <v>5.19</v>
      </c>
      <c r="DY34">
        <v>20</v>
      </c>
      <c r="DZ34">
        <v>12.96</v>
      </c>
      <c r="EA34">
        <v>870255.4</v>
      </c>
      <c r="EB34">
        <v>1057087</v>
      </c>
    </row>
    <row r="35" spans="1:132" x14ac:dyDescent="0.55000000000000004">
      <c r="A35" t="s">
        <v>116</v>
      </c>
      <c r="B35" t="s">
        <v>117</v>
      </c>
      <c r="D35">
        <v>1101</v>
      </c>
      <c r="E35" t="s">
        <v>58</v>
      </c>
      <c r="F35" t="s">
        <v>229</v>
      </c>
      <c r="G35">
        <v>-5.109E-5</v>
      </c>
      <c r="H35">
        <v>-4.3970000000000001E-4</v>
      </c>
      <c r="I35">
        <v>-2.24E-4</v>
      </c>
      <c r="J35">
        <v>-4.5330000000000001E-5</v>
      </c>
      <c r="K35">
        <v>2.1520000000000001E-2</v>
      </c>
      <c r="L35">
        <v>0.10539999999999999</v>
      </c>
      <c r="M35">
        <v>7.4599999999999996E-3</v>
      </c>
      <c r="N35">
        <v>6.6489999999999994E-2</v>
      </c>
      <c r="O35">
        <v>-1.8090000000000001E-5</v>
      </c>
      <c r="P35">
        <v>-2.2350000000000001E-5</v>
      </c>
      <c r="Q35">
        <v>-2.332E-4</v>
      </c>
      <c r="R35">
        <v>1.6330000000000001E-4</v>
      </c>
      <c r="S35">
        <v>-3.0000000000000001E-5</v>
      </c>
      <c r="T35">
        <v>2.175E-4</v>
      </c>
      <c r="U35">
        <v>-3.0430000000000002E-4</v>
      </c>
      <c r="V35">
        <v>4.8990000000000004E-4</v>
      </c>
      <c r="W35">
        <v>2.9320000000000003E-4</v>
      </c>
      <c r="X35">
        <v>5.5029999999999999E-4</v>
      </c>
      <c r="Y35">
        <v>-1.9550000000000001E-4</v>
      </c>
      <c r="Z35">
        <v>2.6689999999999998E-4</v>
      </c>
      <c r="AA35">
        <v>1.0349999999999999E-3</v>
      </c>
      <c r="AB35">
        <v>8.005E-4</v>
      </c>
      <c r="AC35">
        <v>2.9780000000000002E-3</v>
      </c>
      <c r="AD35">
        <v>7.8669999999999999E-4</v>
      </c>
      <c r="AE35">
        <v>9.2030000000000001E-2</v>
      </c>
      <c r="AF35">
        <v>5.3289999999999997E-2</v>
      </c>
      <c r="AG35">
        <v>-4.214E-5</v>
      </c>
      <c r="AH35">
        <v>8.4060000000000005E-5</v>
      </c>
      <c r="AI35">
        <v>3.625E-5</v>
      </c>
      <c r="AJ35">
        <v>5.3919999999999999E-5</v>
      </c>
      <c r="AK35">
        <v>-1.7359999999999999E-4</v>
      </c>
      <c r="AL35">
        <v>2.3699999999999999E-4</v>
      </c>
      <c r="AM35">
        <v>3.5259999999999998E-5</v>
      </c>
      <c r="AN35">
        <v>9.145E-5</v>
      </c>
      <c r="AO35">
        <v>9.2819999999999996E-5</v>
      </c>
      <c r="AP35">
        <v>2.4499999999999999E-4</v>
      </c>
      <c r="AQ35">
        <v>3.2029999999999998E-4</v>
      </c>
      <c r="AR35" t="s">
        <v>230</v>
      </c>
      <c r="AS35" t="s">
        <v>231</v>
      </c>
      <c r="AT35" t="s">
        <v>231</v>
      </c>
      <c r="AU35" t="s">
        <v>231</v>
      </c>
      <c r="AV35">
        <v>65.37</v>
      </c>
      <c r="AW35" t="s">
        <v>231</v>
      </c>
      <c r="AX35" t="s">
        <v>231</v>
      </c>
      <c r="AY35" t="s">
        <v>231</v>
      </c>
      <c r="AZ35">
        <v>46.71</v>
      </c>
      <c r="BA35" t="s">
        <v>231</v>
      </c>
      <c r="BB35" t="s">
        <v>231</v>
      </c>
      <c r="BC35">
        <v>13.33</v>
      </c>
      <c r="BD35">
        <v>93.33</v>
      </c>
      <c r="BE35">
        <v>78.73</v>
      </c>
      <c r="BF35">
        <v>60.87</v>
      </c>
      <c r="BG35">
        <v>75.06</v>
      </c>
      <c r="BH35" t="s">
        <v>231</v>
      </c>
      <c r="BI35">
        <v>76.84</v>
      </c>
      <c r="BJ35">
        <v>34.56</v>
      </c>
      <c r="BK35" t="s">
        <v>231</v>
      </c>
      <c r="BL35" t="s">
        <v>231</v>
      </c>
      <c r="BM35" t="s">
        <v>231</v>
      </c>
      <c r="BN35">
        <v>82.7</v>
      </c>
      <c r="BO35" t="s">
        <v>231</v>
      </c>
      <c r="BP35" t="s">
        <v>231</v>
      </c>
      <c r="BQ35">
        <v>98.71</v>
      </c>
      <c r="BR35">
        <v>98.01</v>
      </c>
      <c r="BS35" t="s">
        <v>231</v>
      </c>
      <c r="BT35" t="s">
        <v>231</v>
      </c>
      <c r="BU35" t="s">
        <v>231</v>
      </c>
      <c r="BV35" t="s">
        <v>231</v>
      </c>
      <c r="BW35" t="s">
        <v>231</v>
      </c>
      <c r="BX35">
        <v>21.03</v>
      </c>
      <c r="BY35" t="s">
        <v>231</v>
      </c>
      <c r="BZ35" t="s">
        <v>231</v>
      </c>
      <c r="CA35" t="s">
        <v>231</v>
      </c>
      <c r="CB35" t="s">
        <v>231</v>
      </c>
      <c r="CC35" t="s">
        <v>231</v>
      </c>
      <c r="CD35" t="s">
        <v>232</v>
      </c>
      <c r="CE35">
        <v>1221.55</v>
      </c>
      <c r="CF35">
        <v>907.09</v>
      </c>
      <c r="CG35">
        <v>1536712</v>
      </c>
      <c r="CH35">
        <v>1537198</v>
      </c>
      <c r="CI35">
        <v>1047615</v>
      </c>
      <c r="CJ35">
        <v>1052827</v>
      </c>
      <c r="CK35">
        <v>21.48</v>
      </c>
      <c r="CL35">
        <v>17.04</v>
      </c>
      <c r="CM35">
        <v>2668274</v>
      </c>
      <c r="CN35">
        <v>2813312</v>
      </c>
      <c r="CO35">
        <v>33.33</v>
      </c>
      <c r="CP35">
        <v>27.78</v>
      </c>
      <c r="CQ35">
        <v>47.78</v>
      </c>
      <c r="CR35">
        <v>39.26</v>
      </c>
      <c r="CS35">
        <v>24.44</v>
      </c>
      <c r="CT35">
        <v>16.670000000000002</v>
      </c>
      <c r="CU35">
        <v>30.74</v>
      </c>
      <c r="CV35">
        <v>28.15</v>
      </c>
      <c r="CW35">
        <v>16.3</v>
      </c>
      <c r="CX35">
        <v>21.48</v>
      </c>
      <c r="CY35">
        <v>10</v>
      </c>
      <c r="CZ35">
        <v>12.22</v>
      </c>
      <c r="DA35">
        <v>11.85</v>
      </c>
      <c r="DB35">
        <v>8.52</v>
      </c>
      <c r="DC35">
        <v>11.11</v>
      </c>
      <c r="DD35">
        <v>9.6300000000000008</v>
      </c>
      <c r="DE35">
        <v>35.19</v>
      </c>
      <c r="DF35">
        <v>27.78</v>
      </c>
      <c r="DG35">
        <v>36.299999999999997</v>
      </c>
      <c r="DH35">
        <v>26.3</v>
      </c>
      <c r="DI35">
        <v>33.700000000000003</v>
      </c>
      <c r="DJ35">
        <v>12.22</v>
      </c>
      <c r="DK35">
        <v>4782.0600000000004</v>
      </c>
      <c r="DL35">
        <v>3178.94</v>
      </c>
      <c r="DM35">
        <v>8.15</v>
      </c>
      <c r="DN35">
        <v>5.56</v>
      </c>
      <c r="DO35">
        <v>12.59</v>
      </c>
      <c r="DP35">
        <v>8.52</v>
      </c>
      <c r="DQ35">
        <v>13.33</v>
      </c>
      <c r="DR35">
        <v>4.4400000000000004</v>
      </c>
      <c r="DS35">
        <v>8.15</v>
      </c>
      <c r="DT35">
        <v>6.3</v>
      </c>
      <c r="DU35">
        <v>14.82</v>
      </c>
      <c r="DV35">
        <v>8.89</v>
      </c>
      <c r="DW35">
        <v>12.59</v>
      </c>
      <c r="DX35">
        <v>6.3</v>
      </c>
      <c r="DY35">
        <v>38.520000000000003</v>
      </c>
      <c r="DZ35">
        <v>36.299999999999997</v>
      </c>
      <c r="EA35">
        <v>909954.1</v>
      </c>
      <c r="EB35">
        <v>1027774</v>
      </c>
    </row>
    <row r="36" spans="1:132" x14ac:dyDescent="0.55000000000000004">
      <c r="A36" t="s">
        <v>118</v>
      </c>
      <c r="B36" t="s">
        <v>119</v>
      </c>
      <c r="D36">
        <v>1101</v>
      </c>
      <c r="E36" t="s">
        <v>58</v>
      </c>
      <c r="F36" t="s">
        <v>229</v>
      </c>
      <c r="G36">
        <v>-1.2889999999999999E-4</v>
      </c>
      <c r="H36">
        <v>-2.1029999999999998E-3</v>
      </c>
      <c r="I36">
        <v>-3.0739999999999999E-4</v>
      </c>
      <c r="J36">
        <v>-2.9179999999999998E-5</v>
      </c>
      <c r="K36">
        <v>-1.21E-2</v>
      </c>
      <c r="L36">
        <v>8.5120000000000001E-2</v>
      </c>
      <c r="M36">
        <v>1.6979999999999999E-2</v>
      </c>
      <c r="N36">
        <v>3.7830000000000003E-2</v>
      </c>
      <c r="O36">
        <v>1.15E-4</v>
      </c>
      <c r="P36">
        <v>7.7739999999999998E-5</v>
      </c>
      <c r="Q36">
        <v>-2.1689999999999999E-4</v>
      </c>
      <c r="R36">
        <v>2.1029999999999999E-4</v>
      </c>
      <c r="S36">
        <v>1.9409999999999999E-5</v>
      </c>
      <c r="T36">
        <v>3.9759999999999999E-5</v>
      </c>
      <c r="U36">
        <v>-1.9459999999999999E-4</v>
      </c>
      <c r="V36">
        <v>4.863E-4</v>
      </c>
      <c r="W36">
        <v>-4.8989999999999997E-5</v>
      </c>
      <c r="X36">
        <v>4.0509999999999998E-4</v>
      </c>
      <c r="Y36">
        <v>-5.643E-4</v>
      </c>
      <c r="Z36">
        <v>-1.2889999999999999E-4</v>
      </c>
      <c r="AA36">
        <v>9.6340000000000003E-5</v>
      </c>
      <c r="AB36">
        <v>3.4479999999999998E-4</v>
      </c>
      <c r="AC36">
        <v>-1.08E-4</v>
      </c>
      <c r="AD36">
        <v>2.9070000000000002E-4</v>
      </c>
      <c r="AE36">
        <v>4.5600000000000003E-4</v>
      </c>
      <c r="AF36">
        <v>1.5469999999999999E-2</v>
      </c>
      <c r="AG36">
        <v>2.8650000000000003E-4</v>
      </c>
      <c r="AH36">
        <v>6.2860000000000005E-5</v>
      </c>
      <c r="AI36">
        <v>3.5679999999999997E-5</v>
      </c>
      <c r="AJ36">
        <v>7.5630000000000006E-5</v>
      </c>
      <c r="AK36">
        <v>-1.7990000000000001E-4</v>
      </c>
      <c r="AL36">
        <v>1.259E-4</v>
      </c>
      <c r="AM36">
        <v>-5.4530000000000001E-5</v>
      </c>
      <c r="AN36">
        <v>-3.924E-4</v>
      </c>
      <c r="AO36">
        <v>7.169E-5</v>
      </c>
      <c r="AP36">
        <v>-1.102E-4</v>
      </c>
      <c r="AQ36">
        <v>1.7139999999999999E-4</v>
      </c>
      <c r="AR36" t="s">
        <v>230</v>
      </c>
      <c r="AS36" t="s">
        <v>231</v>
      </c>
      <c r="AT36">
        <v>58.06</v>
      </c>
      <c r="AU36">
        <v>38.520000000000003</v>
      </c>
      <c r="AV36" t="s">
        <v>231</v>
      </c>
      <c r="AW36" t="s">
        <v>231</v>
      </c>
      <c r="AX36" t="s">
        <v>231</v>
      </c>
      <c r="AY36" t="s">
        <v>231</v>
      </c>
      <c r="AZ36">
        <v>67.91</v>
      </c>
      <c r="BA36" t="s">
        <v>231</v>
      </c>
      <c r="BB36" t="s">
        <v>231</v>
      </c>
      <c r="BC36">
        <v>78.52</v>
      </c>
      <c r="BD36">
        <v>83.64</v>
      </c>
      <c r="BE36" t="s">
        <v>231</v>
      </c>
      <c r="BF36" t="s">
        <v>231</v>
      </c>
      <c r="BG36" t="s">
        <v>231</v>
      </c>
      <c r="BH36">
        <v>52.93</v>
      </c>
      <c r="BI36" t="s">
        <v>231</v>
      </c>
      <c r="BJ36">
        <v>81.88</v>
      </c>
      <c r="BK36">
        <v>29.35</v>
      </c>
      <c r="BL36" t="s">
        <v>231</v>
      </c>
      <c r="BM36" t="s">
        <v>231</v>
      </c>
      <c r="BN36">
        <v>48.67</v>
      </c>
      <c r="BO36" t="s">
        <v>231</v>
      </c>
      <c r="BP36">
        <v>99.48</v>
      </c>
      <c r="BQ36">
        <v>45.24</v>
      </c>
      <c r="BR36" t="s">
        <v>231</v>
      </c>
      <c r="BS36">
        <v>31.58</v>
      </c>
      <c r="BT36" t="s">
        <v>231</v>
      </c>
      <c r="BU36" t="s">
        <v>231</v>
      </c>
      <c r="BV36">
        <v>59.91</v>
      </c>
      <c r="BW36" t="s">
        <v>231</v>
      </c>
      <c r="BX36">
        <v>79.98</v>
      </c>
      <c r="BY36" t="s">
        <v>231</v>
      </c>
      <c r="BZ36">
        <v>54.2</v>
      </c>
      <c r="CA36">
        <v>77.86</v>
      </c>
      <c r="CB36">
        <v>77.81</v>
      </c>
      <c r="CC36" t="s">
        <v>231</v>
      </c>
      <c r="CD36" t="s">
        <v>232</v>
      </c>
      <c r="CE36">
        <v>1220.81</v>
      </c>
      <c r="CF36">
        <v>817.81</v>
      </c>
      <c r="CG36">
        <v>1546724</v>
      </c>
      <c r="CH36">
        <v>1502569</v>
      </c>
      <c r="CI36">
        <v>1050179</v>
      </c>
      <c r="CJ36">
        <v>1027708</v>
      </c>
      <c r="CK36">
        <v>17.41</v>
      </c>
      <c r="CL36">
        <v>17.41</v>
      </c>
      <c r="CM36">
        <v>2693662</v>
      </c>
      <c r="CN36">
        <v>2754696</v>
      </c>
      <c r="CO36">
        <v>31.48</v>
      </c>
      <c r="CP36">
        <v>25.93</v>
      </c>
      <c r="CQ36">
        <v>49.26</v>
      </c>
      <c r="CR36">
        <v>35.19</v>
      </c>
      <c r="CS36">
        <v>31.48</v>
      </c>
      <c r="CT36">
        <v>21.48</v>
      </c>
      <c r="CU36">
        <v>31.85</v>
      </c>
      <c r="CV36">
        <v>29.63</v>
      </c>
      <c r="CW36">
        <v>19.260000000000002</v>
      </c>
      <c r="CX36">
        <v>10.37</v>
      </c>
      <c r="CY36">
        <v>11.11</v>
      </c>
      <c r="CZ36">
        <v>11.85</v>
      </c>
      <c r="DA36">
        <v>9.26</v>
      </c>
      <c r="DB36">
        <v>7.04</v>
      </c>
      <c r="DC36">
        <v>8.52</v>
      </c>
      <c r="DD36">
        <v>6.3</v>
      </c>
      <c r="DE36">
        <v>11.85</v>
      </c>
      <c r="DF36">
        <v>14.44</v>
      </c>
      <c r="DG36">
        <v>12.59</v>
      </c>
      <c r="DH36">
        <v>12.59</v>
      </c>
      <c r="DI36">
        <v>8.52</v>
      </c>
      <c r="DJ36">
        <v>7.41</v>
      </c>
      <c r="DK36">
        <v>43.7</v>
      </c>
      <c r="DL36">
        <v>928.79</v>
      </c>
      <c r="DM36">
        <v>12.22</v>
      </c>
      <c r="DN36">
        <v>5.19</v>
      </c>
      <c r="DO36">
        <v>12.59</v>
      </c>
      <c r="DP36">
        <v>9.6300000000000008</v>
      </c>
      <c r="DQ36">
        <v>9.26</v>
      </c>
      <c r="DR36">
        <v>7.41</v>
      </c>
      <c r="DS36">
        <v>8.15</v>
      </c>
      <c r="DT36">
        <v>4.8099999999999996</v>
      </c>
      <c r="DU36">
        <v>10.37</v>
      </c>
      <c r="DV36">
        <v>11.85</v>
      </c>
      <c r="DW36">
        <v>7.41</v>
      </c>
      <c r="DX36">
        <v>5.93</v>
      </c>
      <c r="DY36">
        <v>21.85</v>
      </c>
      <c r="DZ36">
        <v>27.78</v>
      </c>
      <c r="EA36">
        <v>912681.4</v>
      </c>
      <c r="EB36">
        <v>1013111</v>
      </c>
    </row>
    <row r="37" spans="1:132" x14ac:dyDescent="0.55000000000000004">
      <c r="A37" t="s">
        <v>124</v>
      </c>
      <c r="B37" t="s">
        <v>125</v>
      </c>
      <c r="D37">
        <v>1101</v>
      </c>
      <c r="E37" t="s">
        <v>58</v>
      </c>
      <c r="F37" t="s">
        <v>229</v>
      </c>
      <c r="G37">
        <v>3.2559999999999999E-2</v>
      </c>
      <c r="H37">
        <v>2.7050000000000001E-2</v>
      </c>
      <c r="I37">
        <v>7.7219999999999997E-3</v>
      </c>
      <c r="J37">
        <v>6.679E-3</v>
      </c>
      <c r="K37">
        <v>-6.9760000000000003E-2</v>
      </c>
      <c r="L37">
        <v>-1.201E-2</v>
      </c>
      <c r="M37">
        <v>4.4400000000000002E-2</v>
      </c>
      <c r="N37">
        <v>3.2829999999999999E-3</v>
      </c>
      <c r="O37">
        <v>7.4869999999999997E-3</v>
      </c>
      <c r="P37">
        <v>6.5789999999999998E-3</v>
      </c>
      <c r="Q37">
        <v>7.6020000000000003E-3</v>
      </c>
      <c r="R37">
        <v>6.7530000000000003E-3</v>
      </c>
      <c r="S37">
        <v>7.1409999999999998E-3</v>
      </c>
      <c r="T37">
        <v>6.7619999999999998E-3</v>
      </c>
      <c r="U37">
        <v>7.1250000000000003E-3</v>
      </c>
      <c r="V37">
        <v>6.8240000000000002E-3</v>
      </c>
      <c r="W37">
        <v>6.8430000000000001E-3</v>
      </c>
      <c r="X37">
        <v>6.6540000000000002E-3</v>
      </c>
      <c r="Y37">
        <v>6.613E-3</v>
      </c>
      <c r="Z37">
        <v>6.1190000000000003E-3</v>
      </c>
      <c r="AA37">
        <v>7.8829999999999994E-3</v>
      </c>
      <c r="AB37">
        <v>7.4780000000000003E-3</v>
      </c>
      <c r="AC37">
        <v>7.8560000000000001E-3</v>
      </c>
      <c r="AD37">
        <v>6.3460000000000001E-3</v>
      </c>
      <c r="AE37">
        <v>7.9000000000000008E-3</v>
      </c>
      <c r="AF37">
        <v>6.7780000000000002E-3</v>
      </c>
      <c r="AG37">
        <v>7.5589999999999997E-3</v>
      </c>
      <c r="AH37">
        <v>7.4749999999999999E-3</v>
      </c>
      <c r="AI37">
        <v>7.3559999999999997E-3</v>
      </c>
      <c r="AJ37">
        <v>6.5579999999999996E-3</v>
      </c>
      <c r="AK37">
        <v>7.4250000000000002E-3</v>
      </c>
      <c r="AL37">
        <v>5.921E-3</v>
      </c>
      <c r="AM37">
        <v>7.4999999999999997E-3</v>
      </c>
      <c r="AN37">
        <v>7.816E-3</v>
      </c>
      <c r="AO37">
        <v>7.0169999999999998E-3</v>
      </c>
      <c r="AP37">
        <v>7.0140000000000003E-3</v>
      </c>
      <c r="AQ37">
        <v>6.6620000000000004E-3</v>
      </c>
      <c r="AR37" t="s">
        <v>230</v>
      </c>
      <c r="AS37">
        <v>20.71</v>
      </c>
      <c r="AT37">
        <v>2.8</v>
      </c>
      <c r="AU37">
        <v>53.47</v>
      </c>
      <c r="AV37">
        <v>6.14</v>
      </c>
      <c r="AW37" t="s">
        <v>231</v>
      </c>
      <c r="AX37" t="s">
        <v>231</v>
      </c>
      <c r="AY37" t="s">
        <v>231</v>
      </c>
      <c r="AZ37" t="s">
        <v>231</v>
      </c>
      <c r="BA37">
        <v>58.65</v>
      </c>
      <c r="BB37">
        <v>13.5</v>
      </c>
      <c r="BC37">
        <v>58.33</v>
      </c>
      <c r="BD37">
        <v>8.85</v>
      </c>
      <c r="BE37">
        <v>58</v>
      </c>
      <c r="BF37">
        <v>13.31</v>
      </c>
      <c r="BG37">
        <v>54.58</v>
      </c>
      <c r="BH37">
        <v>7.9</v>
      </c>
      <c r="BI37">
        <v>59.77</v>
      </c>
      <c r="BJ37">
        <v>5.08</v>
      </c>
      <c r="BK37">
        <v>46.7</v>
      </c>
      <c r="BL37">
        <v>9.94</v>
      </c>
      <c r="BM37">
        <v>57.53</v>
      </c>
      <c r="BN37">
        <v>3.69</v>
      </c>
      <c r="BO37">
        <v>46.24</v>
      </c>
      <c r="BP37">
        <v>24.96</v>
      </c>
      <c r="BQ37">
        <v>54.13</v>
      </c>
      <c r="BR37">
        <v>10.210000000000001</v>
      </c>
      <c r="BS37">
        <v>60.68</v>
      </c>
      <c r="BT37">
        <v>10.26</v>
      </c>
      <c r="BU37">
        <v>58.16</v>
      </c>
      <c r="BV37">
        <v>8.23</v>
      </c>
      <c r="BW37">
        <v>42.79</v>
      </c>
      <c r="BX37">
        <v>6.35</v>
      </c>
      <c r="BY37">
        <v>50.17</v>
      </c>
      <c r="BZ37">
        <v>49.56</v>
      </c>
      <c r="CA37">
        <v>6.6</v>
      </c>
      <c r="CB37">
        <v>55.97</v>
      </c>
      <c r="CC37">
        <v>10.18</v>
      </c>
      <c r="CD37" t="s">
        <v>232</v>
      </c>
      <c r="CE37">
        <v>2647.68</v>
      </c>
      <c r="CF37">
        <v>2108.33</v>
      </c>
      <c r="CG37">
        <v>1504853</v>
      </c>
      <c r="CH37">
        <v>1590626</v>
      </c>
      <c r="CI37">
        <v>1032759</v>
      </c>
      <c r="CJ37">
        <v>1082266</v>
      </c>
      <c r="CK37">
        <v>408.53</v>
      </c>
      <c r="CL37">
        <v>352.23</v>
      </c>
      <c r="CM37">
        <v>2645613</v>
      </c>
      <c r="CN37">
        <v>2867696</v>
      </c>
      <c r="CO37">
        <v>27.41</v>
      </c>
      <c r="CP37">
        <v>20.37</v>
      </c>
      <c r="CQ37">
        <v>51.48</v>
      </c>
      <c r="CR37">
        <v>32.590000000000003</v>
      </c>
      <c r="CS37">
        <v>403.72</v>
      </c>
      <c r="CT37">
        <v>363.71</v>
      </c>
      <c r="CU37">
        <v>403.72</v>
      </c>
      <c r="CV37">
        <v>360.01</v>
      </c>
      <c r="CW37">
        <v>417.79</v>
      </c>
      <c r="CX37">
        <v>428.16</v>
      </c>
      <c r="CY37">
        <v>79.63</v>
      </c>
      <c r="CZ37">
        <v>79.63</v>
      </c>
      <c r="DA37">
        <v>62.96</v>
      </c>
      <c r="DB37">
        <v>62.96</v>
      </c>
      <c r="DC37">
        <v>60.37</v>
      </c>
      <c r="DD37">
        <v>58.15</v>
      </c>
      <c r="DE37">
        <v>204.45</v>
      </c>
      <c r="DF37">
        <v>222.6</v>
      </c>
      <c r="DG37">
        <v>217.41</v>
      </c>
      <c r="DH37">
        <v>217.41</v>
      </c>
      <c r="DI37">
        <v>72.959999999999994</v>
      </c>
      <c r="DJ37">
        <v>65.56</v>
      </c>
      <c r="DK37">
        <v>424.83</v>
      </c>
      <c r="DL37">
        <v>420.01</v>
      </c>
      <c r="DM37">
        <v>99.63</v>
      </c>
      <c r="DN37">
        <v>111.11</v>
      </c>
      <c r="DO37">
        <v>368.16</v>
      </c>
      <c r="DP37">
        <v>382.97</v>
      </c>
      <c r="DQ37">
        <v>132.97</v>
      </c>
      <c r="DR37">
        <v>129.63</v>
      </c>
      <c r="DS37">
        <v>91.11</v>
      </c>
      <c r="DT37">
        <v>80</v>
      </c>
      <c r="DU37">
        <v>379.64</v>
      </c>
      <c r="DV37">
        <v>381.86</v>
      </c>
      <c r="DW37">
        <v>93.71</v>
      </c>
      <c r="DX37">
        <v>94.82</v>
      </c>
      <c r="DY37">
        <v>354.08</v>
      </c>
      <c r="DZ37">
        <v>390.75</v>
      </c>
      <c r="EA37">
        <v>892659.8</v>
      </c>
      <c r="EB37">
        <v>1045238</v>
      </c>
    </row>
    <row r="38" spans="1:132" x14ac:dyDescent="0.55000000000000004">
      <c r="A38" t="s">
        <v>126</v>
      </c>
      <c r="B38" t="s">
        <v>127</v>
      </c>
      <c r="D38">
        <v>1101</v>
      </c>
      <c r="E38" t="s">
        <v>58</v>
      </c>
      <c r="F38" t="s">
        <v>229</v>
      </c>
      <c r="G38">
        <v>8.2059999999999998E-3</v>
      </c>
      <c r="H38">
        <v>6.6899999999999998E-3</v>
      </c>
      <c r="I38">
        <v>-4.2459999999999997E-5</v>
      </c>
      <c r="J38">
        <v>1.5140000000000001E-5</v>
      </c>
      <c r="K38">
        <v>-2.674E-2</v>
      </c>
      <c r="L38">
        <v>-4.4819999999999999E-3</v>
      </c>
      <c r="M38">
        <v>2.4389999999999998E-2</v>
      </c>
      <c r="N38">
        <v>-3.7220000000000003E-2</v>
      </c>
      <c r="O38">
        <v>4.5930000000000002E-5</v>
      </c>
      <c r="P38">
        <v>2.4590000000000001E-4</v>
      </c>
      <c r="Q38">
        <v>-1.164E-4</v>
      </c>
      <c r="R38">
        <v>2.9930000000000001E-4</v>
      </c>
      <c r="S38">
        <v>4.3659999999999999E-5</v>
      </c>
      <c r="T38">
        <v>1.3770000000000001E-4</v>
      </c>
      <c r="U38">
        <v>3.5989999999999999E-5</v>
      </c>
      <c r="V38">
        <v>-1.261E-4</v>
      </c>
      <c r="W38">
        <v>3.7400000000000001E-5</v>
      </c>
      <c r="X38">
        <v>1.9780000000000001E-4</v>
      </c>
      <c r="Y38">
        <v>-3.6840000000000001E-4</v>
      </c>
      <c r="Z38">
        <v>1.666E-5</v>
      </c>
      <c r="AA38">
        <v>1.6080000000000001E-4</v>
      </c>
      <c r="AB38">
        <v>3.1740000000000002E-4</v>
      </c>
      <c r="AC38">
        <v>3.503E-4</v>
      </c>
      <c r="AD38">
        <v>3.2459999999999998E-5</v>
      </c>
      <c r="AE38">
        <v>5.0759999999999998E-4</v>
      </c>
      <c r="AF38">
        <v>4.4890000000000002E-4</v>
      </c>
      <c r="AG38">
        <v>5.128E-4</v>
      </c>
      <c r="AH38">
        <v>4.3760000000000001E-4</v>
      </c>
      <c r="AI38">
        <v>2.1579999999999999E-4</v>
      </c>
      <c r="AJ38">
        <v>2.375E-4</v>
      </c>
      <c r="AK38">
        <v>4.7259999999999999E-4</v>
      </c>
      <c r="AL38">
        <v>2.8469999999999998E-4</v>
      </c>
      <c r="AM38">
        <v>1.237E-4</v>
      </c>
      <c r="AN38">
        <v>6.3029999999999998E-5</v>
      </c>
      <c r="AO38">
        <v>3.1700000000000001E-4</v>
      </c>
      <c r="AP38">
        <v>1.111E-5</v>
      </c>
      <c r="AQ38">
        <v>-1.43E-5</v>
      </c>
      <c r="AR38" t="s">
        <v>230</v>
      </c>
      <c r="AS38">
        <v>4.59</v>
      </c>
      <c r="AT38">
        <v>26.71</v>
      </c>
      <c r="AU38" t="s">
        <v>231</v>
      </c>
      <c r="AV38" t="s">
        <v>231</v>
      </c>
      <c r="AW38" t="s">
        <v>231</v>
      </c>
      <c r="AX38" t="s">
        <v>231</v>
      </c>
      <c r="AY38" t="s">
        <v>231</v>
      </c>
      <c r="AZ38" t="s">
        <v>231</v>
      </c>
      <c r="BA38" t="s">
        <v>231</v>
      </c>
      <c r="BB38">
        <v>26.3</v>
      </c>
      <c r="BC38" t="s">
        <v>231</v>
      </c>
      <c r="BD38">
        <v>17.2</v>
      </c>
      <c r="BE38" t="s">
        <v>231</v>
      </c>
      <c r="BF38">
        <v>24.7</v>
      </c>
      <c r="BG38" t="s">
        <v>231</v>
      </c>
      <c r="BH38">
        <v>37.22</v>
      </c>
      <c r="BI38" t="s">
        <v>231</v>
      </c>
      <c r="BJ38" t="s">
        <v>231</v>
      </c>
      <c r="BK38">
        <v>27.2</v>
      </c>
      <c r="BL38" t="s">
        <v>231</v>
      </c>
      <c r="BM38">
        <v>61.32</v>
      </c>
      <c r="BN38">
        <v>93.23</v>
      </c>
      <c r="BO38">
        <v>84.84</v>
      </c>
      <c r="BP38" t="s">
        <v>231</v>
      </c>
      <c r="BQ38">
        <v>50.45</v>
      </c>
      <c r="BR38">
        <v>19.600000000000001</v>
      </c>
      <c r="BS38" t="s">
        <v>231</v>
      </c>
      <c r="BT38">
        <v>34.67</v>
      </c>
      <c r="BU38">
        <v>31.48</v>
      </c>
      <c r="BV38">
        <v>22.18</v>
      </c>
      <c r="BW38" t="s">
        <v>231</v>
      </c>
      <c r="BX38">
        <v>34.25</v>
      </c>
      <c r="BY38" t="s">
        <v>231</v>
      </c>
      <c r="BZ38" t="s">
        <v>231</v>
      </c>
      <c r="CA38">
        <v>43.53</v>
      </c>
      <c r="CB38" t="s">
        <v>231</v>
      </c>
      <c r="CC38" t="s">
        <v>231</v>
      </c>
      <c r="CD38" t="s">
        <v>232</v>
      </c>
      <c r="CE38">
        <v>1548.99</v>
      </c>
      <c r="CF38">
        <v>1256</v>
      </c>
      <c r="CG38">
        <v>1493975</v>
      </c>
      <c r="CH38">
        <v>1591084</v>
      </c>
      <c r="CI38">
        <v>1019450</v>
      </c>
      <c r="CJ38">
        <v>1099828</v>
      </c>
      <c r="CK38">
        <v>29.63</v>
      </c>
      <c r="CL38">
        <v>20.74</v>
      </c>
      <c r="CM38">
        <v>2606543</v>
      </c>
      <c r="CN38">
        <v>2899949</v>
      </c>
      <c r="CO38">
        <v>29.63</v>
      </c>
      <c r="CP38">
        <v>21.11</v>
      </c>
      <c r="CQ38">
        <v>48.52</v>
      </c>
      <c r="CR38">
        <v>28.15</v>
      </c>
      <c r="CS38">
        <v>27.04</v>
      </c>
      <c r="CT38">
        <v>31.48</v>
      </c>
      <c r="CU38">
        <v>35.56</v>
      </c>
      <c r="CV38">
        <v>35.93</v>
      </c>
      <c r="CW38">
        <v>20</v>
      </c>
      <c r="CX38">
        <v>17.04</v>
      </c>
      <c r="CY38">
        <v>12.96</v>
      </c>
      <c r="CZ38">
        <v>5.93</v>
      </c>
      <c r="DA38">
        <v>9.6300000000000008</v>
      </c>
      <c r="DB38">
        <v>5.56</v>
      </c>
      <c r="DC38">
        <v>9.6300000000000008</v>
      </c>
      <c r="DD38">
        <v>7.78</v>
      </c>
      <c r="DE38">
        <v>12.96</v>
      </c>
      <c r="DF38">
        <v>14.07</v>
      </c>
      <c r="DG38">
        <v>12.96</v>
      </c>
      <c r="DH38">
        <v>15.93</v>
      </c>
      <c r="DI38">
        <v>11.85</v>
      </c>
      <c r="DJ38">
        <v>5.19</v>
      </c>
      <c r="DK38">
        <v>44.82</v>
      </c>
      <c r="DL38">
        <v>40</v>
      </c>
      <c r="DM38">
        <v>14.44</v>
      </c>
      <c r="DN38">
        <v>10.74</v>
      </c>
      <c r="DO38">
        <v>20.74</v>
      </c>
      <c r="DP38">
        <v>19.260000000000002</v>
      </c>
      <c r="DQ38">
        <v>11.48</v>
      </c>
      <c r="DR38">
        <v>10</v>
      </c>
      <c r="DS38">
        <v>14.82</v>
      </c>
      <c r="DT38">
        <v>7.04</v>
      </c>
      <c r="DU38">
        <v>18.52</v>
      </c>
      <c r="DV38">
        <v>24.44</v>
      </c>
      <c r="DW38">
        <v>11.85</v>
      </c>
      <c r="DX38">
        <v>9.26</v>
      </c>
      <c r="DY38">
        <v>26.67</v>
      </c>
      <c r="DZ38">
        <v>18.149999999999999</v>
      </c>
      <c r="EA38">
        <v>879028.6</v>
      </c>
      <c r="EB38">
        <v>1047336</v>
      </c>
    </row>
    <row r="39" spans="1:132" ht="15.6" x14ac:dyDescent="0.6">
      <c r="F39" s="12" t="s">
        <v>287</v>
      </c>
      <c r="G39" s="12">
        <f>AVERAGE(G22:G38)</f>
        <v>1.194608882352941E-2</v>
      </c>
      <c r="H39" s="12">
        <f t="shared" ref="H39:AQ39" si="0">AVERAGE(H22:H38)</f>
        <v>7.9805235294117642E-3</v>
      </c>
      <c r="I39" s="12">
        <f t="shared" si="0"/>
        <v>2.0589317647058823E-3</v>
      </c>
      <c r="J39" s="12">
        <f t="shared" si="0"/>
        <v>2.6098570588235291E-3</v>
      </c>
      <c r="K39" s="12">
        <f t="shared" si="0"/>
        <v>0.1916676470588235</v>
      </c>
      <c r="L39" s="12">
        <f t="shared" si="0"/>
        <v>0.29329276470588228</v>
      </c>
      <c r="M39" s="12">
        <f t="shared" si="0"/>
        <v>0.20348211764705884</v>
      </c>
      <c r="N39" s="12">
        <f t="shared" si="0"/>
        <v>0.26028523529411762</v>
      </c>
      <c r="O39" s="12">
        <f t="shared" si="0"/>
        <v>2.0771174705882353E-3</v>
      </c>
      <c r="P39" s="12">
        <f t="shared" si="0"/>
        <v>2.1468482352941178E-3</v>
      </c>
      <c r="Q39" s="12">
        <f t="shared" si="0"/>
        <v>2.3405182352941173E-3</v>
      </c>
      <c r="R39" s="12">
        <f t="shared" si="0"/>
        <v>2.9921347058823526E-3</v>
      </c>
      <c r="S39" s="12">
        <f t="shared" si="0"/>
        <v>1.7657755882352938E-3</v>
      </c>
      <c r="T39" s="12">
        <f t="shared" si="0"/>
        <v>1.8448702941176471E-3</v>
      </c>
      <c r="U39" s="12">
        <f t="shared" si="0"/>
        <v>2.2545402000000003E-3</v>
      </c>
      <c r="V39" s="12">
        <f t="shared" si="0"/>
        <v>2.3041864705882361E-3</v>
      </c>
      <c r="W39" s="12">
        <f t="shared" si="0"/>
        <v>1.8500694117647061E-3</v>
      </c>
      <c r="X39" s="12">
        <f t="shared" si="0"/>
        <v>2.0454199999999996E-3</v>
      </c>
      <c r="Y39" s="12">
        <f t="shared" si="0"/>
        <v>1.5811823529411763E-3</v>
      </c>
      <c r="Z39" s="12">
        <f t="shared" si="0"/>
        <v>1.4971447058823532E-3</v>
      </c>
      <c r="AA39" s="12">
        <f t="shared" si="0"/>
        <v>2.1319700000000004E-3</v>
      </c>
      <c r="AB39" s="12">
        <f t="shared" si="0"/>
        <v>1.9797029411764708E-3</v>
      </c>
      <c r="AC39" s="12">
        <f t="shared" si="0"/>
        <v>2.4611558823529416E-3</v>
      </c>
      <c r="AD39" s="12">
        <f t="shared" si="0"/>
        <v>1.9489000000000002E-3</v>
      </c>
      <c r="AE39" s="12">
        <f t="shared" si="0"/>
        <v>7.5358717058823521E-3</v>
      </c>
      <c r="AF39" s="12">
        <f t="shared" si="0"/>
        <v>5.9945376470588244E-3</v>
      </c>
      <c r="AG39" s="12">
        <f t="shared" si="0"/>
        <v>2.4313376470588245E-3</v>
      </c>
      <c r="AH39" s="12">
        <f t="shared" si="0"/>
        <v>1.9819400000000002E-3</v>
      </c>
      <c r="AI39" s="12">
        <f t="shared" si="0"/>
        <v>1.962483529411765E-3</v>
      </c>
      <c r="AJ39" s="12">
        <f t="shared" si="0"/>
        <v>1.6106684705882357E-3</v>
      </c>
      <c r="AK39" s="12">
        <f t="shared" si="0"/>
        <v>2.0541105882352939E-3</v>
      </c>
      <c r="AL39" s="12">
        <f t="shared" si="0"/>
        <v>1.9132611764705884E-3</v>
      </c>
      <c r="AM39" s="12">
        <f t="shared" si="0"/>
        <v>1.8625994117647056E-3</v>
      </c>
      <c r="AN39" s="12">
        <f t="shared" si="0"/>
        <v>1.977164705882353E-3</v>
      </c>
      <c r="AO39" s="12">
        <f t="shared" si="0"/>
        <v>1.6902320000000003E-3</v>
      </c>
      <c r="AP39" s="12">
        <f t="shared" si="0"/>
        <v>1.6858676470588236E-3</v>
      </c>
      <c r="AQ39" s="12">
        <f t="shared" si="0"/>
        <v>1.6846876470588234E-3</v>
      </c>
    </row>
    <row r="40" spans="1:132" ht="15.6" x14ac:dyDescent="0.6">
      <c r="F40" s="12" t="s">
        <v>288</v>
      </c>
      <c r="G40" s="12">
        <f>_xlfn.STDEV.P(G22:G38)</f>
        <v>1.2003499697009881E-2</v>
      </c>
      <c r="H40" s="12">
        <f t="shared" ref="H40:AQ40" si="1">_xlfn.STDEV.P(H22:H38)</f>
        <v>8.6931147893389068E-3</v>
      </c>
      <c r="I40" s="12">
        <f t="shared" si="1"/>
        <v>3.0981056363948586E-3</v>
      </c>
      <c r="J40" s="12">
        <f t="shared" si="1"/>
        <v>3.404777599292543E-3</v>
      </c>
      <c r="K40" s="12">
        <f t="shared" si="1"/>
        <v>0.31981009728255205</v>
      </c>
      <c r="L40" s="12">
        <f t="shared" si="1"/>
        <v>0.5713029060147391</v>
      </c>
      <c r="M40" s="12">
        <f t="shared" si="1"/>
        <v>0.33566151568820612</v>
      </c>
      <c r="N40" s="12">
        <f t="shared" si="1"/>
        <v>0.46299792912337406</v>
      </c>
      <c r="O40" s="12">
        <f t="shared" si="1"/>
        <v>2.9424301196549233E-3</v>
      </c>
      <c r="P40" s="12">
        <f t="shared" si="1"/>
        <v>2.6766389459769151E-3</v>
      </c>
      <c r="Q40" s="12">
        <f t="shared" si="1"/>
        <v>3.403970045026552E-3</v>
      </c>
      <c r="R40" s="12">
        <f t="shared" si="1"/>
        <v>3.5603164928880685E-3</v>
      </c>
      <c r="S40" s="12">
        <f t="shared" si="1"/>
        <v>2.9256403622312894E-3</v>
      </c>
      <c r="T40" s="12">
        <f t="shared" si="1"/>
        <v>2.6595754023165555E-3</v>
      </c>
      <c r="U40" s="12">
        <f t="shared" si="1"/>
        <v>3.0407987555632937E-3</v>
      </c>
      <c r="V40" s="12">
        <f t="shared" si="1"/>
        <v>2.5876926324633672E-3</v>
      </c>
      <c r="W40" s="12">
        <f t="shared" si="1"/>
        <v>2.7649031849989437E-3</v>
      </c>
      <c r="X40" s="12">
        <f t="shared" si="1"/>
        <v>2.6176690995302091E-3</v>
      </c>
      <c r="Y40" s="12">
        <f t="shared" si="1"/>
        <v>2.891153446644007E-3</v>
      </c>
      <c r="Z40" s="12">
        <f t="shared" si="1"/>
        <v>2.304562077573442E-3</v>
      </c>
      <c r="AA40" s="12">
        <f t="shared" si="1"/>
        <v>3.1380002496944372E-3</v>
      </c>
      <c r="AB40" s="12">
        <f t="shared" si="1"/>
        <v>2.7526267140865856E-3</v>
      </c>
      <c r="AC40" s="12">
        <f t="shared" si="1"/>
        <v>3.1566867341995273E-3</v>
      </c>
      <c r="AD40" s="12">
        <f t="shared" si="1"/>
        <v>2.680489034887653E-3</v>
      </c>
      <c r="AE40" s="12">
        <f t="shared" si="1"/>
        <v>2.1360475934261047E-2</v>
      </c>
      <c r="AF40" s="12">
        <f t="shared" si="1"/>
        <v>1.2538156214823766E-2</v>
      </c>
      <c r="AG40" s="12">
        <f t="shared" si="1"/>
        <v>3.3125858956757266E-3</v>
      </c>
      <c r="AH40" s="12">
        <f t="shared" si="1"/>
        <v>2.6687110858218117E-3</v>
      </c>
      <c r="AI40" s="12">
        <f t="shared" si="1"/>
        <v>3.1597083438431859E-3</v>
      </c>
      <c r="AJ40" s="12">
        <f t="shared" si="1"/>
        <v>2.4952574311129672E-3</v>
      </c>
      <c r="AK40" s="12">
        <f t="shared" si="1"/>
        <v>2.9828818233093085E-3</v>
      </c>
      <c r="AL40" s="12">
        <f t="shared" si="1"/>
        <v>2.5961519882768632E-3</v>
      </c>
      <c r="AM40" s="12">
        <f t="shared" si="1"/>
        <v>3.1140287080026027E-3</v>
      </c>
      <c r="AN40" s="12">
        <f t="shared" si="1"/>
        <v>3.0229660893081921E-3</v>
      </c>
      <c r="AO40" s="12">
        <f t="shared" si="1"/>
        <v>2.5842596146955425E-3</v>
      </c>
      <c r="AP40" s="12">
        <f t="shared" si="1"/>
        <v>2.9481061279215477E-3</v>
      </c>
      <c r="AQ40" s="12">
        <f t="shared" si="1"/>
        <v>2.8606460612935784E-3</v>
      </c>
    </row>
    <row r="41" spans="1:132" ht="15.6" x14ac:dyDescent="0.6">
      <c r="F41" s="12" t="s">
        <v>289</v>
      </c>
      <c r="G41" s="12">
        <f>COUNT(G22:G38)</f>
        <v>17</v>
      </c>
      <c r="H41" s="12">
        <f t="shared" ref="H41:AQ41" si="2">COUNT(H22:H38)</f>
        <v>17</v>
      </c>
      <c r="I41" s="12">
        <f t="shared" si="2"/>
        <v>17</v>
      </c>
      <c r="J41" s="12">
        <f t="shared" si="2"/>
        <v>17</v>
      </c>
      <c r="K41" s="12">
        <f t="shared" si="2"/>
        <v>17</v>
      </c>
      <c r="L41" s="12">
        <f t="shared" si="2"/>
        <v>17</v>
      </c>
      <c r="M41" s="12">
        <f t="shared" si="2"/>
        <v>17</v>
      </c>
      <c r="N41" s="12">
        <f t="shared" si="2"/>
        <v>17</v>
      </c>
      <c r="O41" s="12">
        <f t="shared" si="2"/>
        <v>17</v>
      </c>
      <c r="P41" s="12">
        <f t="shared" si="2"/>
        <v>17</v>
      </c>
      <c r="Q41" s="12">
        <f t="shared" si="2"/>
        <v>17</v>
      </c>
      <c r="R41" s="12">
        <f t="shared" si="2"/>
        <v>17</v>
      </c>
      <c r="S41" s="12">
        <f t="shared" si="2"/>
        <v>17</v>
      </c>
      <c r="T41" s="12">
        <f t="shared" si="2"/>
        <v>17</v>
      </c>
      <c r="U41" s="12">
        <f t="shared" si="2"/>
        <v>17</v>
      </c>
      <c r="V41" s="12">
        <f t="shared" si="2"/>
        <v>17</v>
      </c>
      <c r="W41" s="12">
        <f t="shared" si="2"/>
        <v>17</v>
      </c>
      <c r="X41" s="12">
        <f t="shared" si="2"/>
        <v>17</v>
      </c>
      <c r="Y41" s="12">
        <f t="shared" si="2"/>
        <v>17</v>
      </c>
      <c r="Z41" s="12">
        <f t="shared" si="2"/>
        <v>17</v>
      </c>
      <c r="AA41" s="12">
        <f t="shared" si="2"/>
        <v>17</v>
      </c>
      <c r="AB41" s="12">
        <f t="shared" si="2"/>
        <v>17</v>
      </c>
      <c r="AC41" s="12">
        <f t="shared" si="2"/>
        <v>17</v>
      </c>
      <c r="AD41" s="12">
        <f t="shared" si="2"/>
        <v>17</v>
      </c>
      <c r="AE41" s="12">
        <f t="shared" si="2"/>
        <v>17</v>
      </c>
      <c r="AF41" s="12">
        <f t="shared" si="2"/>
        <v>17</v>
      </c>
      <c r="AG41" s="12">
        <f t="shared" si="2"/>
        <v>17</v>
      </c>
      <c r="AH41" s="12">
        <f t="shared" si="2"/>
        <v>17</v>
      </c>
      <c r="AI41" s="12">
        <f t="shared" si="2"/>
        <v>17</v>
      </c>
      <c r="AJ41" s="12">
        <f t="shared" si="2"/>
        <v>17</v>
      </c>
      <c r="AK41" s="12">
        <f t="shared" si="2"/>
        <v>17</v>
      </c>
      <c r="AL41" s="12">
        <f t="shared" si="2"/>
        <v>17</v>
      </c>
      <c r="AM41" s="12">
        <f t="shared" si="2"/>
        <v>17</v>
      </c>
      <c r="AN41" s="12">
        <f t="shared" si="2"/>
        <v>17</v>
      </c>
      <c r="AO41" s="12">
        <f t="shared" si="2"/>
        <v>17</v>
      </c>
      <c r="AP41" s="12">
        <f t="shared" si="2"/>
        <v>17</v>
      </c>
      <c r="AQ41" s="12">
        <f t="shared" si="2"/>
        <v>17</v>
      </c>
    </row>
    <row r="42" spans="1:132" ht="15.6" x14ac:dyDescent="0.6">
      <c r="F42" s="12" t="s">
        <v>290</v>
      </c>
      <c r="G42" s="12">
        <f>TINV(0.05,G41-1)</f>
        <v>2.119905299221255</v>
      </c>
      <c r="H42" s="12">
        <f t="shared" ref="H42:AQ42" si="3">TINV(0.05,H41-1)</f>
        <v>2.119905299221255</v>
      </c>
      <c r="I42" s="12">
        <f t="shared" si="3"/>
        <v>2.119905299221255</v>
      </c>
      <c r="J42" s="12">
        <f t="shared" si="3"/>
        <v>2.119905299221255</v>
      </c>
      <c r="K42" s="12">
        <f t="shared" si="3"/>
        <v>2.119905299221255</v>
      </c>
      <c r="L42" s="12">
        <f t="shared" si="3"/>
        <v>2.119905299221255</v>
      </c>
      <c r="M42" s="12">
        <f t="shared" si="3"/>
        <v>2.119905299221255</v>
      </c>
      <c r="N42" s="12">
        <f t="shared" si="3"/>
        <v>2.119905299221255</v>
      </c>
      <c r="O42" s="12">
        <f t="shared" si="3"/>
        <v>2.119905299221255</v>
      </c>
      <c r="P42" s="12">
        <f t="shared" si="3"/>
        <v>2.119905299221255</v>
      </c>
      <c r="Q42" s="12">
        <f t="shared" si="3"/>
        <v>2.119905299221255</v>
      </c>
      <c r="R42" s="12">
        <f t="shared" si="3"/>
        <v>2.119905299221255</v>
      </c>
      <c r="S42" s="12">
        <f t="shared" si="3"/>
        <v>2.119905299221255</v>
      </c>
      <c r="T42" s="12">
        <f t="shared" si="3"/>
        <v>2.119905299221255</v>
      </c>
      <c r="U42" s="12">
        <f t="shared" si="3"/>
        <v>2.119905299221255</v>
      </c>
      <c r="V42" s="12">
        <f t="shared" si="3"/>
        <v>2.119905299221255</v>
      </c>
      <c r="W42" s="12">
        <f t="shared" si="3"/>
        <v>2.119905299221255</v>
      </c>
      <c r="X42" s="12">
        <f t="shared" si="3"/>
        <v>2.119905299221255</v>
      </c>
      <c r="Y42" s="12">
        <f t="shared" si="3"/>
        <v>2.119905299221255</v>
      </c>
      <c r="Z42" s="12">
        <f t="shared" si="3"/>
        <v>2.119905299221255</v>
      </c>
      <c r="AA42" s="12">
        <f t="shared" si="3"/>
        <v>2.119905299221255</v>
      </c>
      <c r="AB42" s="12">
        <f t="shared" si="3"/>
        <v>2.119905299221255</v>
      </c>
      <c r="AC42" s="12">
        <f t="shared" si="3"/>
        <v>2.119905299221255</v>
      </c>
      <c r="AD42" s="12">
        <f t="shared" si="3"/>
        <v>2.119905299221255</v>
      </c>
      <c r="AE42" s="12">
        <f t="shared" si="3"/>
        <v>2.119905299221255</v>
      </c>
      <c r="AF42" s="12">
        <f t="shared" si="3"/>
        <v>2.119905299221255</v>
      </c>
      <c r="AG42" s="12">
        <f t="shared" si="3"/>
        <v>2.119905299221255</v>
      </c>
      <c r="AH42" s="12">
        <f t="shared" si="3"/>
        <v>2.119905299221255</v>
      </c>
      <c r="AI42" s="12">
        <f t="shared" si="3"/>
        <v>2.119905299221255</v>
      </c>
      <c r="AJ42" s="12">
        <f t="shared" si="3"/>
        <v>2.119905299221255</v>
      </c>
      <c r="AK42" s="12">
        <f t="shared" si="3"/>
        <v>2.119905299221255</v>
      </c>
      <c r="AL42" s="12">
        <f t="shared" si="3"/>
        <v>2.119905299221255</v>
      </c>
      <c r="AM42" s="12">
        <f t="shared" si="3"/>
        <v>2.119905299221255</v>
      </c>
      <c r="AN42" s="12">
        <f t="shared" si="3"/>
        <v>2.119905299221255</v>
      </c>
      <c r="AO42" s="12">
        <f t="shared" si="3"/>
        <v>2.119905299221255</v>
      </c>
      <c r="AP42" s="12">
        <f t="shared" si="3"/>
        <v>2.119905299221255</v>
      </c>
      <c r="AQ42" s="12">
        <f t="shared" si="3"/>
        <v>2.119905299221255</v>
      </c>
    </row>
    <row r="43" spans="1:132" ht="15.6" x14ac:dyDescent="0.6">
      <c r="F43" s="12" t="s">
        <v>291</v>
      </c>
      <c r="G43" s="12">
        <f>G42*G40</f>
        <v>2.5446282616891976E-2</v>
      </c>
      <c r="H43" s="12">
        <f t="shared" ref="H43:AQ43" si="4">H42*H40</f>
        <v>1.8428580108658214E-2</v>
      </c>
      <c r="I43" s="12">
        <f t="shared" si="4"/>
        <v>6.5676905561406996E-3</v>
      </c>
      <c r="J43" s="12">
        <f t="shared" si="4"/>
        <v>7.2178060754100846E-3</v>
      </c>
      <c r="K43" s="12">
        <f t="shared" si="4"/>
        <v>0.67796711997374715</v>
      </c>
      <c r="L43" s="12">
        <f t="shared" si="4"/>
        <v>1.211108057921148</v>
      </c>
      <c r="M43" s="12">
        <f t="shared" si="4"/>
        <v>0.71157062585206654</v>
      </c>
      <c r="N43" s="12">
        <f t="shared" si="4"/>
        <v>0.98151176347710778</v>
      </c>
      <c r="O43" s="12">
        <f t="shared" si="4"/>
        <v>6.2376732032447032E-3</v>
      </c>
      <c r="P43" s="12">
        <f t="shared" si="4"/>
        <v>5.6742210856784566E-3</v>
      </c>
      <c r="Q43" s="12">
        <f t="shared" si="4"/>
        <v>7.2160941368422018E-3</v>
      </c>
      <c r="R43" s="12">
        <f t="shared" si="4"/>
        <v>7.5475338001782504E-3</v>
      </c>
      <c r="S43" s="12">
        <f t="shared" si="4"/>
        <v>6.2020805075097022E-3</v>
      </c>
      <c r="T43" s="12">
        <f t="shared" si="4"/>
        <v>5.6380479890493669E-3</v>
      </c>
      <c r="U43" s="12">
        <f t="shared" si="4"/>
        <v>6.4462053957840245E-3</v>
      </c>
      <c r="V43" s="12">
        <f t="shared" si="4"/>
        <v>5.4856633243148918E-3</v>
      </c>
      <c r="W43" s="12">
        <f t="shared" si="4"/>
        <v>5.8613329137129867E-3</v>
      </c>
      <c r="X43" s="12">
        <f t="shared" si="4"/>
        <v>5.5492105957018209E-3</v>
      </c>
      <c r="Y43" s="12">
        <f t="shared" si="4"/>
        <v>6.1289715124024265E-3</v>
      </c>
      <c r="Z43" s="12">
        <f t="shared" si="4"/>
        <v>4.885453360632285E-3</v>
      </c>
      <c r="AA43" s="12">
        <f t="shared" si="4"/>
        <v>6.6522633582848587E-3</v>
      </c>
      <c r="AB43" s="12">
        <f t="shared" si="4"/>
        <v>5.835307957970143E-3</v>
      </c>
      <c r="AC43" s="12">
        <f t="shared" si="4"/>
        <v>6.6918769358110149E-3</v>
      </c>
      <c r="AD43" s="12">
        <f t="shared" si="4"/>
        <v>5.6823829095628033E-3</v>
      </c>
      <c r="AE43" s="12">
        <f t="shared" si="4"/>
        <v>4.5282186126928081E-2</v>
      </c>
      <c r="AF43" s="12">
        <f t="shared" si="4"/>
        <v>2.6579703802268814E-2</v>
      </c>
      <c r="AG43" s="12">
        <f t="shared" si="4"/>
        <v>7.0223683943685606E-3</v>
      </c>
      <c r="AH43" s="12">
        <f t="shared" si="4"/>
        <v>5.6574147729241686E-3</v>
      </c>
      <c r="AI43" s="12">
        <f t="shared" si="4"/>
        <v>6.698282462106785E-3</v>
      </c>
      <c r="AJ43" s="12">
        <f t="shared" si="4"/>
        <v>5.2897094511375952E-3</v>
      </c>
      <c r="AK43" s="12">
        <f t="shared" si="4"/>
        <v>6.3234269841841622E-3</v>
      </c>
      <c r="AL43" s="12">
        <f t="shared" si="4"/>
        <v>5.5035963575319202E-3</v>
      </c>
      <c r="AM43" s="12">
        <f t="shared" si="4"/>
        <v>6.6014459600218355E-3</v>
      </c>
      <c r="AN43" s="12">
        <f t="shared" si="4"/>
        <v>6.4084018320905902E-3</v>
      </c>
      <c r="AO43" s="12">
        <f t="shared" si="4"/>
        <v>5.478385651756559E-3</v>
      </c>
      <c r="AP43" s="12">
        <f t="shared" si="4"/>
        <v>6.2497058032475444E-3</v>
      </c>
      <c r="AQ43" s="12">
        <f t="shared" si="4"/>
        <v>6.0642987445326682E-3</v>
      </c>
    </row>
    <row r="44" spans="1:132" ht="15.6" x14ac:dyDescent="0.6"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</row>
    <row r="45" spans="1:132" ht="15.6" x14ac:dyDescent="0.6"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</row>
    <row r="47" spans="1:132" x14ac:dyDescent="0.55000000000000004">
      <c r="A47" s="4" t="s">
        <v>292</v>
      </c>
    </row>
    <row r="48" spans="1:132" x14ac:dyDescent="0.55000000000000004">
      <c r="A48" s="7" t="s">
        <v>16</v>
      </c>
      <c r="B48" t="s">
        <v>17</v>
      </c>
      <c r="C48" t="s">
        <v>18</v>
      </c>
      <c r="D48" t="s">
        <v>19</v>
      </c>
      <c r="E48" t="s">
        <v>20</v>
      </c>
      <c r="F48" t="s">
        <v>228</v>
      </c>
      <c r="G48" t="s">
        <v>21</v>
      </c>
      <c r="H48" t="s">
        <v>22</v>
      </c>
      <c r="I48" t="s">
        <v>23</v>
      </c>
      <c r="J48" t="s">
        <v>24</v>
      </c>
      <c r="K48" t="s">
        <v>25</v>
      </c>
      <c r="L48" t="s">
        <v>26</v>
      </c>
      <c r="M48" t="s">
        <v>27</v>
      </c>
      <c r="N48" t="s">
        <v>28</v>
      </c>
      <c r="O48" t="s">
        <v>29</v>
      </c>
      <c r="P48" t="s">
        <v>30</v>
      </c>
      <c r="Q48" t="s">
        <v>31</v>
      </c>
      <c r="R48" t="s">
        <v>32</v>
      </c>
      <c r="S48" t="s">
        <v>33</v>
      </c>
      <c r="T48" t="s">
        <v>34</v>
      </c>
      <c r="U48" t="s">
        <v>35</v>
      </c>
      <c r="V48" t="s">
        <v>36</v>
      </c>
      <c r="W48" t="s">
        <v>37</v>
      </c>
      <c r="X48" t="s">
        <v>38</v>
      </c>
      <c r="Y48" t="s">
        <v>39</v>
      </c>
      <c r="Z48" t="s">
        <v>40</v>
      </c>
      <c r="AA48" t="s">
        <v>41</v>
      </c>
      <c r="AB48" t="s">
        <v>42</v>
      </c>
      <c r="AC48" t="s">
        <v>43</v>
      </c>
      <c r="AD48" t="s">
        <v>44</v>
      </c>
      <c r="AE48" t="s">
        <v>45</v>
      </c>
      <c r="AF48" t="s">
        <v>46</v>
      </c>
      <c r="AG48" t="s">
        <v>47</v>
      </c>
      <c r="AH48" t="s">
        <v>48</v>
      </c>
      <c r="AI48" t="s">
        <v>49</v>
      </c>
      <c r="AJ48" t="s">
        <v>50</v>
      </c>
      <c r="AK48" t="s">
        <v>51</v>
      </c>
      <c r="AL48" t="s">
        <v>52</v>
      </c>
      <c r="AM48" t="s">
        <v>53</v>
      </c>
      <c r="AN48" t="s">
        <v>54</v>
      </c>
      <c r="AO48" t="s">
        <v>55</v>
      </c>
      <c r="AP48" t="s">
        <v>56</v>
      </c>
      <c r="AQ48" t="s">
        <v>57</v>
      </c>
      <c r="AR48" t="s">
        <v>228</v>
      </c>
      <c r="AS48" t="s">
        <v>21</v>
      </c>
      <c r="AT48" t="s">
        <v>22</v>
      </c>
      <c r="AU48" t="s">
        <v>23</v>
      </c>
      <c r="AV48" t="s">
        <v>24</v>
      </c>
      <c r="AW48" t="s">
        <v>25</v>
      </c>
      <c r="AX48" t="s">
        <v>26</v>
      </c>
      <c r="AY48" t="s">
        <v>27</v>
      </c>
      <c r="AZ48" t="s">
        <v>28</v>
      </c>
      <c r="BA48" t="s">
        <v>29</v>
      </c>
      <c r="BB48" t="s">
        <v>30</v>
      </c>
      <c r="BC48" t="s">
        <v>31</v>
      </c>
      <c r="BD48" t="s">
        <v>32</v>
      </c>
      <c r="BE48" t="s">
        <v>33</v>
      </c>
      <c r="BF48" t="s">
        <v>34</v>
      </c>
      <c r="BG48" t="s">
        <v>35</v>
      </c>
      <c r="BH48" t="s">
        <v>36</v>
      </c>
      <c r="BI48" t="s">
        <v>37</v>
      </c>
      <c r="BJ48" t="s">
        <v>38</v>
      </c>
      <c r="BK48" t="s">
        <v>39</v>
      </c>
      <c r="BL48" t="s">
        <v>40</v>
      </c>
      <c r="BM48" t="s">
        <v>41</v>
      </c>
      <c r="BN48" t="s">
        <v>42</v>
      </c>
      <c r="BO48" t="s">
        <v>43</v>
      </c>
      <c r="BP48" t="s">
        <v>44</v>
      </c>
      <c r="BQ48" t="s">
        <v>45</v>
      </c>
      <c r="BR48" t="s">
        <v>46</v>
      </c>
      <c r="BS48" t="s">
        <v>47</v>
      </c>
      <c r="BT48" t="s">
        <v>48</v>
      </c>
      <c r="BU48" t="s">
        <v>49</v>
      </c>
      <c r="BV48" t="s">
        <v>50</v>
      </c>
      <c r="BW48" t="s">
        <v>51</v>
      </c>
      <c r="BX48" t="s">
        <v>52</v>
      </c>
      <c r="BY48" t="s">
        <v>53</v>
      </c>
      <c r="BZ48" t="s">
        <v>54</v>
      </c>
      <c r="CA48" t="s">
        <v>55</v>
      </c>
      <c r="CB48" t="s">
        <v>56</v>
      </c>
      <c r="CC48" t="s">
        <v>57</v>
      </c>
      <c r="CD48" t="s">
        <v>228</v>
      </c>
      <c r="CE48" t="s">
        <v>233</v>
      </c>
      <c r="CF48" t="s">
        <v>234</v>
      </c>
      <c r="CG48" s="8" t="s">
        <v>235</v>
      </c>
      <c r="CH48" s="8" t="s">
        <v>236</v>
      </c>
      <c r="CI48" s="8" t="s">
        <v>237</v>
      </c>
      <c r="CJ48" s="8" t="s">
        <v>238</v>
      </c>
      <c r="CK48" t="s">
        <v>239</v>
      </c>
      <c r="CL48" t="s">
        <v>240</v>
      </c>
      <c r="CM48" s="8" t="s">
        <v>241</v>
      </c>
      <c r="CN48" s="8" t="s">
        <v>242</v>
      </c>
      <c r="CO48" t="s">
        <v>243</v>
      </c>
      <c r="CP48" t="s">
        <v>244</v>
      </c>
      <c r="CQ48" t="s">
        <v>245</v>
      </c>
      <c r="CR48" t="s">
        <v>246</v>
      </c>
      <c r="CS48" t="s">
        <v>247</v>
      </c>
      <c r="CT48" t="s">
        <v>248</v>
      </c>
      <c r="CU48" t="s">
        <v>249</v>
      </c>
      <c r="CV48" t="s">
        <v>250</v>
      </c>
      <c r="CW48" t="s">
        <v>251</v>
      </c>
      <c r="CX48" t="s">
        <v>252</v>
      </c>
      <c r="CY48" t="s">
        <v>253</v>
      </c>
      <c r="CZ48" t="s">
        <v>254</v>
      </c>
      <c r="DA48" t="s">
        <v>255</v>
      </c>
      <c r="DB48" t="s">
        <v>256</v>
      </c>
      <c r="DC48" t="s">
        <v>257</v>
      </c>
      <c r="DD48" t="s">
        <v>258</v>
      </c>
      <c r="DE48" t="s">
        <v>259</v>
      </c>
      <c r="DF48" t="s">
        <v>260</v>
      </c>
      <c r="DG48" t="s">
        <v>261</v>
      </c>
      <c r="DH48" t="s">
        <v>262</v>
      </c>
      <c r="DI48" t="s">
        <v>263</v>
      </c>
      <c r="DJ48" t="s">
        <v>264</v>
      </c>
      <c r="DK48" t="s">
        <v>265</v>
      </c>
      <c r="DL48" t="s">
        <v>266</v>
      </c>
      <c r="DM48" t="s">
        <v>267</v>
      </c>
      <c r="DN48" t="s">
        <v>268</v>
      </c>
      <c r="DO48" t="s">
        <v>269</v>
      </c>
      <c r="DP48" t="s">
        <v>270</v>
      </c>
      <c r="DQ48" t="s">
        <v>271</v>
      </c>
      <c r="DR48" t="s">
        <v>272</v>
      </c>
      <c r="DS48" t="s">
        <v>273</v>
      </c>
      <c r="DT48" t="s">
        <v>274</v>
      </c>
      <c r="DU48" t="s">
        <v>275</v>
      </c>
      <c r="DV48" t="s">
        <v>276</v>
      </c>
      <c r="DW48" t="s">
        <v>277</v>
      </c>
      <c r="DX48" t="s">
        <v>278</v>
      </c>
      <c r="DY48" t="s">
        <v>279</v>
      </c>
      <c r="DZ48" t="s">
        <v>280</v>
      </c>
      <c r="EA48" s="8" t="s">
        <v>281</v>
      </c>
      <c r="EB48" s="8" t="s">
        <v>282</v>
      </c>
    </row>
    <row r="49" spans="1:132" x14ac:dyDescent="0.55000000000000004">
      <c r="A49" t="s">
        <v>120</v>
      </c>
      <c r="B49" t="s">
        <v>121</v>
      </c>
      <c r="C49" t="s">
        <v>122</v>
      </c>
      <c r="D49">
        <v>3312</v>
      </c>
      <c r="E49" t="s">
        <v>58</v>
      </c>
      <c r="F49" t="s">
        <v>229</v>
      </c>
      <c r="G49">
        <v>9.7509999999999994</v>
      </c>
      <c r="H49">
        <v>9.9849999999999994</v>
      </c>
      <c r="I49">
        <v>9.6809999999999992</v>
      </c>
      <c r="J49">
        <v>9.8450000000000006</v>
      </c>
      <c r="K49">
        <v>0.38490000000000002</v>
      </c>
      <c r="L49">
        <v>0.42870000000000003</v>
      </c>
      <c r="M49">
        <v>0.34660000000000002</v>
      </c>
      <c r="N49">
        <v>0.35070000000000001</v>
      </c>
      <c r="O49">
        <v>9.5489999999999995</v>
      </c>
      <c r="P49">
        <v>9.6690000000000005</v>
      </c>
      <c r="Q49">
        <v>9.5670000000000002</v>
      </c>
      <c r="R49">
        <v>9.6530000000000005</v>
      </c>
      <c r="S49">
        <v>9.5890000000000004</v>
      </c>
      <c r="T49">
        <v>9.6850000000000005</v>
      </c>
      <c r="U49">
        <v>9.77</v>
      </c>
      <c r="V49">
        <v>9.8019999999999996</v>
      </c>
      <c r="W49">
        <v>9.7859999999999996</v>
      </c>
      <c r="X49">
        <v>9.8290000000000006</v>
      </c>
      <c r="Y49">
        <v>9.6630000000000003</v>
      </c>
      <c r="Z49">
        <v>9.8019999999999996</v>
      </c>
      <c r="AA49">
        <v>9.8049999999999997</v>
      </c>
      <c r="AB49">
        <v>9.7260000000000009</v>
      </c>
      <c r="AC49">
        <v>10</v>
      </c>
      <c r="AD49">
        <v>9.8689999999999998</v>
      </c>
      <c r="AE49">
        <v>9.7189999999999994</v>
      </c>
      <c r="AF49">
        <v>9.6039999999999992</v>
      </c>
      <c r="AG49">
        <v>10.01</v>
      </c>
      <c r="AH49">
        <v>9.9049999999999994</v>
      </c>
      <c r="AI49">
        <v>9.7880000000000003</v>
      </c>
      <c r="AJ49">
        <v>9.7070000000000007</v>
      </c>
      <c r="AK49">
        <v>9.9450000000000003</v>
      </c>
      <c r="AL49">
        <v>9.8650000000000002</v>
      </c>
      <c r="AM49">
        <v>9.8320000000000007</v>
      </c>
      <c r="AN49">
        <v>10</v>
      </c>
      <c r="AO49">
        <v>9.8859999999999992</v>
      </c>
      <c r="AP49">
        <v>9.7309999999999999</v>
      </c>
      <c r="AQ49">
        <v>9.6910000000000007</v>
      </c>
      <c r="AR49" t="s">
        <v>230</v>
      </c>
      <c r="AS49">
        <v>2.69</v>
      </c>
      <c r="AT49">
        <v>0.76</v>
      </c>
      <c r="AU49">
        <v>0.71</v>
      </c>
      <c r="AV49">
        <v>1.08</v>
      </c>
      <c r="AW49">
        <v>29.18</v>
      </c>
      <c r="AX49">
        <v>28.36</v>
      </c>
      <c r="AY49">
        <v>11.4</v>
      </c>
      <c r="AZ49">
        <v>4.43</v>
      </c>
      <c r="BA49">
        <v>0.88</v>
      </c>
      <c r="BB49">
        <v>0.56999999999999995</v>
      </c>
      <c r="BC49">
        <v>0.59</v>
      </c>
      <c r="BD49">
        <v>1.03</v>
      </c>
      <c r="BE49">
        <v>0.96</v>
      </c>
      <c r="BF49">
        <v>1.01</v>
      </c>
      <c r="BG49">
        <v>0.7</v>
      </c>
      <c r="BH49">
        <v>0.71</v>
      </c>
      <c r="BI49">
        <v>0.54</v>
      </c>
      <c r="BJ49">
        <v>0.94</v>
      </c>
      <c r="BK49">
        <v>0.9</v>
      </c>
      <c r="BL49">
        <v>1.05</v>
      </c>
      <c r="BM49">
        <v>0.73</v>
      </c>
      <c r="BN49">
        <v>0.53</v>
      </c>
      <c r="BO49">
        <v>0.33</v>
      </c>
      <c r="BP49">
        <v>0.28000000000000003</v>
      </c>
      <c r="BQ49">
        <v>1.21</v>
      </c>
      <c r="BR49">
        <v>0.45</v>
      </c>
      <c r="BS49">
        <v>0.82</v>
      </c>
      <c r="BT49">
        <v>0.44</v>
      </c>
      <c r="BU49">
        <v>0.83</v>
      </c>
      <c r="BV49">
        <v>0.3</v>
      </c>
      <c r="BW49">
        <v>1.25</v>
      </c>
      <c r="BX49">
        <v>0.82</v>
      </c>
      <c r="BY49">
        <v>0.42</v>
      </c>
      <c r="BZ49">
        <v>1.02</v>
      </c>
      <c r="CA49">
        <v>0.3</v>
      </c>
      <c r="CB49">
        <v>0.28000000000000003</v>
      </c>
      <c r="CC49">
        <v>0.5</v>
      </c>
      <c r="CD49" t="s">
        <v>232</v>
      </c>
      <c r="CE49">
        <v>432877</v>
      </c>
      <c r="CF49">
        <v>424173.3</v>
      </c>
      <c r="CG49">
        <v>1519611</v>
      </c>
      <c r="CH49">
        <v>1568156</v>
      </c>
      <c r="CI49">
        <v>1034037</v>
      </c>
      <c r="CJ49">
        <v>1072003</v>
      </c>
      <c r="CK49">
        <v>471426.3</v>
      </c>
      <c r="CL49">
        <v>485625.4</v>
      </c>
      <c r="CM49">
        <v>2658096</v>
      </c>
      <c r="CN49">
        <v>2857493</v>
      </c>
      <c r="CO49">
        <v>56.3</v>
      </c>
      <c r="CP49">
        <v>50</v>
      </c>
      <c r="CQ49">
        <v>84.82</v>
      </c>
      <c r="CR49">
        <v>73.33</v>
      </c>
      <c r="CS49">
        <v>483999.8</v>
      </c>
      <c r="CT49">
        <v>506525.2</v>
      </c>
      <c r="CU49">
        <v>456860.8</v>
      </c>
      <c r="CV49">
        <v>483951.3</v>
      </c>
      <c r="CW49">
        <v>538348.30000000005</v>
      </c>
      <c r="CX49">
        <v>599714.6</v>
      </c>
      <c r="CY49">
        <v>91940.08</v>
      </c>
      <c r="CZ49">
        <v>103629.9</v>
      </c>
      <c r="DA49">
        <v>76680.02</v>
      </c>
      <c r="DB49">
        <v>87147.99</v>
      </c>
      <c r="DC49">
        <v>70237</v>
      </c>
      <c r="DD49">
        <v>80838.720000000001</v>
      </c>
      <c r="DE49">
        <v>243222.6</v>
      </c>
      <c r="DF49">
        <v>280200.2</v>
      </c>
      <c r="DG49">
        <v>269270</v>
      </c>
      <c r="DH49">
        <v>308850.40000000002</v>
      </c>
      <c r="DI49">
        <v>81363.8</v>
      </c>
      <c r="DJ49">
        <v>93287.59</v>
      </c>
      <c r="DK49">
        <v>499512</v>
      </c>
      <c r="DL49">
        <v>570533.30000000005</v>
      </c>
      <c r="DM49">
        <v>120862.7</v>
      </c>
      <c r="DN49">
        <v>139880.6</v>
      </c>
      <c r="DO49">
        <v>476406.5</v>
      </c>
      <c r="DP49">
        <v>552786</v>
      </c>
      <c r="DQ49">
        <v>158114.6</v>
      </c>
      <c r="DR49">
        <v>183373.5</v>
      </c>
      <c r="DS49">
        <v>109025.5</v>
      </c>
      <c r="DT49">
        <v>126343.8</v>
      </c>
      <c r="DU49">
        <v>481854.6</v>
      </c>
      <c r="DV49">
        <v>563294.80000000005</v>
      </c>
      <c r="DW49">
        <v>105648.2</v>
      </c>
      <c r="DX49">
        <v>124841.1</v>
      </c>
      <c r="DY49">
        <v>455225.8</v>
      </c>
      <c r="DZ49">
        <v>534907.6</v>
      </c>
      <c r="EA49">
        <v>897396.3</v>
      </c>
      <c r="EB49">
        <v>1033830</v>
      </c>
    </row>
    <row r="50" spans="1:132" x14ac:dyDescent="0.55000000000000004">
      <c r="A50" t="s">
        <v>123</v>
      </c>
      <c r="B50" t="s">
        <v>121</v>
      </c>
      <c r="C50" t="s">
        <v>122</v>
      </c>
      <c r="D50">
        <v>3312</v>
      </c>
      <c r="E50" t="s">
        <v>58</v>
      </c>
      <c r="F50" t="s">
        <v>229</v>
      </c>
      <c r="G50">
        <v>9.9659999999999993</v>
      </c>
      <c r="H50">
        <v>10.07</v>
      </c>
      <c r="I50">
        <v>9.8170000000000002</v>
      </c>
      <c r="J50">
        <v>9.8689999999999998</v>
      </c>
      <c r="K50">
        <v>0.51470000000000005</v>
      </c>
      <c r="L50">
        <v>0.3604</v>
      </c>
      <c r="M50">
        <v>0.45760000000000001</v>
      </c>
      <c r="N50">
        <v>0.45839999999999997</v>
      </c>
      <c r="O50">
        <v>9.6579999999999995</v>
      </c>
      <c r="P50">
        <v>9.7200000000000006</v>
      </c>
      <c r="Q50">
        <v>9.6910000000000007</v>
      </c>
      <c r="R50">
        <v>9.6809999999999992</v>
      </c>
      <c r="S50">
        <v>9.7230000000000008</v>
      </c>
      <c r="T50">
        <v>9.7309999999999999</v>
      </c>
      <c r="U50">
        <v>9.8290000000000006</v>
      </c>
      <c r="V50">
        <v>9.8420000000000005</v>
      </c>
      <c r="W50">
        <v>9.7889999999999997</v>
      </c>
      <c r="X50">
        <v>9.8919999999999995</v>
      </c>
      <c r="Y50">
        <v>9.8149999999999995</v>
      </c>
      <c r="Z50">
        <v>9.8439999999999994</v>
      </c>
      <c r="AA50">
        <v>9.9619999999999997</v>
      </c>
      <c r="AB50">
        <v>9.734</v>
      </c>
      <c r="AC50">
        <v>10.19</v>
      </c>
      <c r="AD50">
        <v>9.8520000000000003</v>
      </c>
      <c r="AE50">
        <v>9.8480000000000008</v>
      </c>
      <c r="AF50">
        <v>9.6270000000000007</v>
      </c>
      <c r="AG50">
        <v>10.130000000000001</v>
      </c>
      <c r="AH50">
        <v>9.8729999999999993</v>
      </c>
      <c r="AI50">
        <v>9.9320000000000004</v>
      </c>
      <c r="AJ50">
        <v>9.7279999999999998</v>
      </c>
      <c r="AK50">
        <v>10</v>
      </c>
      <c r="AL50">
        <v>9.8740000000000006</v>
      </c>
      <c r="AM50">
        <v>9.9600000000000009</v>
      </c>
      <c r="AN50">
        <v>10.19</v>
      </c>
      <c r="AO50">
        <v>9.8840000000000003</v>
      </c>
      <c r="AP50">
        <v>9.8870000000000005</v>
      </c>
      <c r="AQ50">
        <v>9.7309999999999999</v>
      </c>
      <c r="AR50" t="s">
        <v>230</v>
      </c>
      <c r="AS50">
        <v>4.7699999999999996</v>
      </c>
      <c r="AT50">
        <v>1.3</v>
      </c>
      <c r="AU50">
        <v>2.94</v>
      </c>
      <c r="AV50">
        <v>1.34</v>
      </c>
      <c r="AW50">
        <v>9.44</v>
      </c>
      <c r="AX50">
        <v>40.21</v>
      </c>
      <c r="AY50">
        <v>11.47</v>
      </c>
      <c r="AZ50">
        <v>21.01</v>
      </c>
      <c r="BA50">
        <v>3.22</v>
      </c>
      <c r="BB50">
        <v>1.34</v>
      </c>
      <c r="BC50">
        <v>3.42</v>
      </c>
      <c r="BD50">
        <v>0.83</v>
      </c>
      <c r="BE50">
        <v>3.09</v>
      </c>
      <c r="BF50">
        <v>1</v>
      </c>
      <c r="BG50">
        <v>2.73</v>
      </c>
      <c r="BH50">
        <v>1.03</v>
      </c>
      <c r="BI50">
        <v>3.16</v>
      </c>
      <c r="BJ50">
        <v>1.51</v>
      </c>
      <c r="BK50">
        <v>2.83</v>
      </c>
      <c r="BL50">
        <v>0.89</v>
      </c>
      <c r="BM50">
        <v>4.12</v>
      </c>
      <c r="BN50">
        <v>0.49</v>
      </c>
      <c r="BO50">
        <v>3.85</v>
      </c>
      <c r="BP50">
        <v>0.11</v>
      </c>
      <c r="BQ50">
        <v>3.01</v>
      </c>
      <c r="BR50">
        <v>0.49</v>
      </c>
      <c r="BS50">
        <v>3.79</v>
      </c>
      <c r="BT50">
        <v>0.28000000000000003</v>
      </c>
      <c r="BU50">
        <v>3.96</v>
      </c>
      <c r="BV50">
        <v>0.16</v>
      </c>
      <c r="BW50">
        <v>3.61</v>
      </c>
      <c r="BX50">
        <v>0.41</v>
      </c>
      <c r="BY50">
        <v>4.49</v>
      </c>
      <c r="BZ50">
        <v>3.94</v>
      </c>
      <c r="CA50">
        <v>0.28999999999999998</v>
      </c>
      <c r="CB50">
        <v>4.12</v>
      </c>
      <c r="CC50">
        <v>0.18</v>
      </c>
      <c r="CD50" t="s">
        <v>232</v>
      </c>
      <c r="CE50">
        <v>437296.8</v>
      </c>
      <c r="CF50">
        <v>425676.2</v>
      </c>
      <c r="CG50">
        <v>1500761</v>
      </c>
      <c r="CH50">
        <v>1562634</v>
      </c>
      <c r="CI50">
        <v>1022855</v>
      </c>
      <c r="CJ50">
        <v>1066869</v>
      </c>
      <c r="CK50">
        <v>472626.9</v>
      </c>
      <c r="CL50">
        <v>484409.2</v>
      </c>
      <c r="CM50">
        <v>2639403</v>
      </c>
      <c r="CN50">
        <v>2844669</v>
      </c>
      <c r="CO50">
        <v>64.08</v>
      </c>
      <c r="CP50">
        <v>45.19</v>
      </c>
      <c r="CQ50">
        <v>96.3</v>
      </c>
      <c r="CR50">
        <v>85.56</v>
      </c>
      <c r="CS50">
        <v>485806.8</v>
      </c>
      <c r="CT50">
        <v>506817.4</v>
      </c>
      <c r="CU50">
        <v>459251.9</v>
      </c>
      <c r="CV50">
        <v>483122</v>
      </c>
      <c r="CW50">
        <v>541726.1</v>
      </c>
      <c r="CX50">
        <v>599753.9</v>
      </c>
      <c r="CY50">
        <v>91794.08</v>
      </c>
      <c r="CZ50">
        <v>103567.3</v>
      </c>
      <c r="DA50">
        <v>76114.960000000006</v>
      </c>
      <c r="DB50">
        <v>87298.27</v>
      </c>
      <c r="DC50">
        <v>70804.39</v>
      </c>
      <c r="DD50">
        <v>80806.679999999993</v>
      </c>
      <c r="DE50">
        <v>243985.3</v>
      </c>
      <c r="DF50">
        <v>280182.40000000002</v>
      </c>
      <c r="DG50">
        <v>269662.90000000002</v>
      </c>
      <c r="DH50">
        <v>309780.3</v>
      </c>
      <c r="DI50">
        <v>81819.48</v>
      </c>
      <c r="DJ50">
        <v>93053.37</v>
      </c>
      <c r="DK50">
        <v>499897.4</v>
      </c>
      <c r="DL50">
        <v>571411.6</v>
      </c>
      <c r="DM50">
        <v>120783.8</v>
      </c>
      <c r="DN50">
        <v>139313.4</v>
      </c>
      <c r="DO50">
        <v>477285.6</v>
      </c>
      <c r="DP50">
        <v>553489.1</v>
      </c>
      <c r="DQ50">
        <v>158450.29999999999</v>
      </c>
      <c r="DR50">
        <v>183208.5</v>
      </c>
      <c r="DS50">
        <v>108303.6</v>
      </c>
      <c r="DT50">
        <v>126347.1</v>
      </c>
      <c r="DU50">
        <v>481899.9</v>
      </c>
      <c r="DV50">
        <v>564685.1</v>
      </c>
      <c r="DW50">
        <v>106256.3</v>
      </c>
      <c r="DX50">
        <v>124702.39999999999</v>
      </c>
      <c r="DY50">
        <v>456609.5</v>
      </c>
      <c r="DZ50">
        <v>536674.6</v>
      </c>
      <c r="EA50">
        <v>886892.9</v>
      </c>
      <c r="EB50">
        <v>1032973</v>
      </c>
    </row>
    <row r="51" spans="1:132" x14ac:dyDescent="0.55000000000000004">
      <c r="A51" t="s">
        <v>152</v>
      </c>
      <c r="B51" t="s">
        <v>121</v>
      </c>
      <c r="C51" t="s">
        <v>122</v>
      </c>
      <c r="D51">
        <v>3312</v>
      </c>
      <c r="E51" t="s">
        <v>58</v>
      </c>
      <c r="F51" t="s">
        <v>229</v>
      </c>
      <c r="G51">
        <v>10.76</v>
      </c>
      <c r="H51">
        <v>11.06</v>
      </c>
      <c r="I51">
        <v>9.82</v>
      </c>
      <c r="J51">
        <v>9.6920000000000002</v>
      </c>
      <c r="K51">
        <v>0.41520000000000001</v>
      </c>
      <c r="L51">
        <v>0.49459999999999998</v>
      </c>
      <c r="M51">
        <v>0.5484</v>
      </c>
      <c r="N51">
        <v>0.48420000000000002</v>
      </c>
      <c r="O51">
        <v>9.8130000000000006</v>
      </c>
      <c r="P51">
        <v>9.7509999999999994</v>
      </c>
      <c r="Q51">
        <v>9.6959999999999997</v>
      </c>
      <c r="R51">
        <v>9.6449999999999996</v>
      </c>
      <c r="S51">
        <v>9.6289999999999996</v>
      </c>
      <c r="T51">
        <v>9.4659999999999993</v>
      </c>
      <c r="U51">
        <v>9.6449999999999996</v>
      </c>
      <c r="V51">
        <v>9.51</v>
      </c>
      <c r="W51">
        <v>9.5429999999999993</v>
      </c>
      <c r="X51">
        <v>9.4290000000000003</v>
      </c>
      <c r="Y51">
        <v>9.57</v>
      </c>
      <c r="Z51">
        <v>9.3849999999999998</v>
      </c>
      <c r="AA51">
        <v>10.44</v>
      </c>
      <c r="AB51">
        <v>9.9879999999999995</v>
      </c>
      <c r="AC51">
        <v>10.64</v>
      </c>
      <c r="AD51">
        <v>10.18</v>
      </c>
      <c r="AE51">
        <v>10.09</v>
      </c>
      <c r="AF51">
        <v>9.7829999999999995</v>
      </c>
      <c r="AG51">
        <v>10.34</v>
      </c>
      <c r="AH51">
        <v>9.9990000000000006</v>
      </c>
      <c r="AI51">
        <v>10.050000000000001</v>
      </c>
      <c r="AJ51">
        <v>9.77</v>
      </c>
      <c r="AK51">
        <v>10.18</v>
      </c>
      <c r="AL51">
        <v>9.9309999999999992</v>
      </c>
      <c r="AM51">
        <v>10.050000000000001</v>
      </c>
      <c r="AN51">
        <v>10.11</v>
      </c>
      <c r="AO51">
        <v>9.8480000000000008</v>
      </c>
      <c r="AP51">
        <v>9.83</v>
      </c>
      <c r="AQ51">
        <v>9.6140000000000008</v>
      </c>
      <c r="AR51" t="s">
        <v>230</v>
      </c>
      <c r="AS51">
        <v>0.99</v>
      </c>
      <c r="AT51">
        <v>1.49</v>
      </c>
      <c r="AU51">
        <v>0.35</v>
      </c>
      <c r="AV51">
        <v>1.1100000000000001</v>
      </c>
      <c r="AW51">
        <v>62.96</v>
      </c>
      <c r="AX51">
        <v>59.58</v>
      </c>
      <c r="AY51">
        <v>21.48</v>
      </c>
      <c r="AZ51">
        <v>15.21</v>
      </c>
      <c r="BA51">
        <v>1.0900000000000001</v>
      </c>
      <c r="BB51">
        <v>1.36</v>
      </c>
      <c r="BC51">
        <v>1.1299999999999999</v>
      </c>
      <c r="BD51">
        <v>0.79</v>
      </c>
      <c r="BE51">
        <v>0.96</v>
      </c>
      <c r="BF51">
        <v>0.73</v>
      </c>
      <c r="BG51">
        <v>0.93</v>
      </c>
      <c r="BH51">
        <v>0.64</v>
      </c>
      <c r="BI51">
        <v>1.1100000000000001</v>
      </c>
      <c r="BJ51">
        <v>1.1399999999999999</v>
      </c>
      <c r="BK51">
        <v>1.19</v>
      </c>
      <c r="BL51">
        <v>1.26</v>
      </c>
      <c r="BM51">
        <v>1.02</v>
      </c>
      <c r="BN51">
        <v>0.21</v>
      </c>
      <c r="BO51">
        <v>1.66</v>
      </c>
      <c r="BP51">
        <v>1.1499999999999999</v>
      </c>
      <c r="BQ51">
        <v>1.33</v>
      </c>
      <c r="BR51">
        <v>0.4</v>
      </c>
      <c r="BS51">
        <v>0.88</v>
      </c>
      <c r="BT51">
        <v>0.42</v>
      </c>
      <c r="BU51">
        <v>1.01</v>
      </c>
      <c r="BV51">
        <v>0.28999999999999998</v>
      </c>
      <c r="BW51">
        <v>1.36</v>
      </c>
      <c r="BX51">
        <v>0.63</v>
      </c>
      <c r="BY51">
        <v>1.44</v>
      </c>
      <c r="BZ51">
        <v>0.93</v>
      </c>
      <c r="CA51">
        <v>0.21</v>
      </c>
      <c r="CB51">
        <v>0.93</v>
      </c>
      <c r="CC51">
        <v>0.36</v>
      </c>
      <c r="CD51" t="s">
        <v>232</v>
      </c>
      <c r="CE51">
        <v>447572.4</v>
      </c>
      <c r="CF51">
        <v>454156.9</v>
      </c>
      <c r="CG51">
        <v>1435641</v>
      </c>
      <c r="CH51">
        <v>1549140</v>
      </c>
      <c r="CI51">
        <v>969115</v>
      </c>
      <c r="CJ51">
        <v>1036114</v>
      </c>
      <c r="CK51">
        <v>448169</v>
      </c>
      <c r="CL51">
        <v>462128.8</v>
      </c>
      <c r="CM51">
        <v>2401198</v>
      </c>
      <c r="CN51">
        <v>2578027</v>
      </c>
      <c r="CO51">
        <v>52.59</v>
      </c>
      <c r="CP51">
        <v>49.26</v>
      </c>
      <c r="CQ51">
        <v>96.67</v>
      </c>
      <c r="CR51">
        <v>80.37</v>
      </c>
      <c r="CS51">
        <v>449284.8</v>
      </c>
      <c r="CT51">
        <v>460865.7</v>
      </c>
      <c r="CU51">
        <v>418278.9</v>
      </c>
      <c r="CV51">
        <v>436244</v>
      </c>
      <c r="CW51">
        <v>488301</v>
      </c>
      <c r="CX51">
        <v>528856.4</v>
      </c>
      <c r="CY51">
        <v>81990.66</v>
      </c>
      <c r="CZ51">
        <v>90709.31</v>
      </c>
      <c r="DA51">
        <v>67547.83</v>
      </c>
      <c r="DB51">
        <v>75434.490000000005</v>
      </c>
      <c r="DC51">
        <v>62836.3</v>
      </c>
      <c r="DD51">
        <v>69831.070000000007</v>
      </c>
      <c r="DE51">
        <v>214334.4</v>
      </c>
      <c r="DF51">
        <v>241535.3</v>
      </c>
      <c r="DG51">
        <v>234866.1</v>
      </c>
      <c r="DH51">
        <v>266383.8</v>
      </c>
      <c r="DI51">
        <v>71660.210000000006</v>
      </c>
      <c r="DJ51">
        <v>80770.759999999995</v>
      </c>
      <c r="DK51">
        <v>429224.9</v>
      </c>
      <c r="DL51">
        <v>487836.5</v>
      </c>
      <c r="DM51">
        <v>103384.5</v>
      </c>
      <c r="DN51">
        <v>118523.8</v>
      </c>
      <c r="DO51">
        <v>404805.5</v>
      </c>
      <c r="DP51">
        <v>466988.5</v>
      </c>
      <c r="DQ51">
        <v>132988.9</v>
      </c>
      <c r="DR51">
        <v>154550.20000000001</v>
      </c>
      <c r="DS51">
        <v>92423.59</v>
      </c>
      <c r="DT51">
        <v>106760.7</v>
      </c>
      <c r="DU51">
        <v>407831.1</v>
      </c>
      <c r="DV51">
        <v>471727.3</v>
      </c>
      <c r="DW51">
        <v>88347.13</v>
      </c>
      <c r="DX51">
        <v>104395.4</v>
      </c>
      <c r="DY51">
        <v>380640.2</v>
      </c>
      <c r="DZ51">
        <v>445469.6</v>
      </c>
      <c r="EA51">
        <v>742853.8</v>
      </c>
      <c r="EB51">
        <v>867829.6</v>
      </c>
    </row>
    <row r="52" spans="1:132" x14ac:dyDescent="0.55000000000000004">
      <c r="A52" t="s">
        <v>177</v>
      </c>
      <c r="B52" t="s">
        <v>121</v>
      </c>
      <c r="C52" t="s">
        <v>122</v>
      </c>
      <c r="D52">
        <v>3312</v>
      </c>
      <c r="E52" t="s">
        <v>58</v>
      </c>
      <c r="F52" t="s">
        <v>229</v>
      </c>
      <c r="G52">
        <v>10.38</v>
      </c>
      <c r="H52">
        <v>9.7840000000000007</v>
      </c>
      <c r="I52">
        <v>9.6489999999999991</v>
      </c>
      <c r="J52">
        <v>10.1</v>
      </c>
      <c r="K52">
        <v>0.57379999999999998</v>
      </c>
      <c r="L52">
        <v>0.60319999999999996</v>
      </c>
      <c r="M52">
        <v>0.52680000000000005</v>
      </c>
      <c r="N52">
        <v>0.54949999999999999</v>
      </c>
      <c r="O52">
        <v>9.7409999999999997</v>
      </c>
      <c r="P52">
        <v>9.9190000000000005</v>
      </c>
      <c r="Q52">
        <v>9.6329999999999991</v>
      </c>
      <c r="R52">
        <v>9.8949999999999996</v>
      </c>
      <c r="S52">
        <v>9.5960000000000001</v>
      </c>
      <c r="T52">
        <v>9.8650000000000002</v>
      </c>
      <c r="U52">
        <v>9.5860000000000003</v>
      </c>
      <c r="V52">
        <v>9.9410000000000007</v>
      </c>
      <c r="W52">
        <v>9.5259999999999998</v>
      </c>
      <c r="X52">
        <v>9.9060000000000006</v>
      </c>
      <c r="Y52">
        <v>9.5419999999999998</v>
      </c>
      <c r="Z52">
        <v>9.92</v>
      </c>
      <c r="AA52">
        <v>10.25</v>
      </c>
      <c r="AB52">
        <v>9.9979999999999993</v>
      </c>
      <c r="AC52">
        <v>10.42</v>
      </c>
      <c r="AD52">
        <v>10.07</v>
      </c>
      <c r="AE52">
        <v>9.89</v>
      </c>
      <c r="AF52">
        <v>9.7899999999999991</v>
      </c>
      <c r="AG52">
        <v>10.17</v>
      </c>
      <c r="AH52">
        <v>10.039999999999999</v>
      </c>
      <c r="AI52">
        <v>9.9060000000000006</v>
      </c>
      <c r="AJ52">
        <v>9.8089999999999993</v>
      </c>
      <c r="AK52">
        <v>10</v>
      </c>
      <c r="AL52">
        <v>9.8840000000000003</v>
      </c>
      <c r="AM52">
        <v>9.8949999999999996</v>
      </c>
      <c r="AN52">
        <v>10.02</v>
      </c>
      <c r="AO52">
        <v>9.891</v>
      </c>
      <c r="AP52">
        <v>9.7119999999999997</v>
      </c>
      <c r="AQ52">
        <v>9.6660000000000004</v>
      </c>
      <c r="AR52" t="s">
        <v>230</v>
      </c>
      <c r="AS52">
        <v>2.2200000000000002</v>
      </c>
      <c r="AT52">
        <v>1.03</v>
      </c>
      <c r="AU52">
        <v>1.73</v>
      </c>
      <c r="AV52">
        <v>0.74</v>
      </c>
      <c r="AW52">
        <v>20.36</v>
      </c>
      <c r="AX52">
        <v>24.47</v>
      </c>
      <c r="AY52">
        <v>21.34</v>
      </c>
      <c r="AZ52">
        <v>14.81</v>
      </c>
      <c r="BA52">
        <v>1.32</v>
      </c>
      <c r="BB52">
        <v>0.82</v>
      </c>
      <c r="BC52">
        <v>1.04</v>
      </c>
      <c r="BD52">
        <v>0.9</v>
      </c>
      <c r="BE52">
        <v>1.0900000000000001</v>
      </c>
      <c r="BF52">
        <v>0.41</v>
      </c>
      <c r="BG52">
        <v>1.33</v>
      </c>
      <c r="BH52">
        <v>1.52</v>
      </c>
      <c r="BI52">
        <v>0.61</v>
      </c>
      <c r="BJ52">
        <v>0.99</v>
      </c>
      <c r="BK52">
        <v>1.27</v>
      </c>
      <c r="BL52">
        <v>0.24</v>
      </c>
      <c r="BM52">
        <v>0.91</v>
      </c>
      <c r="BN52">
        <v>0.5</v>
      </c>
      <c r="BO52">
        <v>1.6</v>
      </c>
      <c r="BP52">
        <v>0.41</v>
      </c>
      <c r="BQ52">
        <v>0.8</v>
      </c>
      <c r="BR52">
        <v>0.44</v>
      </c>
      <c r="BS52">
        <v>1.37</v>
      </c>
      <c r="BT52">
        <v>0.16</v>
      </c>
      <c r="BU52">
        <v>1.03</v>
      </c>
      <c r="BV52">
        <v>0.28999999999999998</v>
      </c>
      <c r="BW52">
        <v>0.89</v>
      </c>
      <c r="BX52">
        <v>1.1000000000000001</v>
      </c>
      <c r="BY52">
        <v>0.8</v>
      </c>
      <c r="BZ52">
        <v>1.22</v>
      </c>
      <c r="CA52">
        <v>0.37</v>
      </c>
      <c r="CB52">
        <v>1.1000000000000001</v>
      </c>
      <c r="CC52">
        <v>0.88</v>
      </c>
      <c r="CD52" t="s">
        <v>232</v>
      </c>
      <c r="CE52">
        <v>383062.4</v>
      </c>
      <c r="CF52">
        <v>226255.5</v>
      </c>
      <c r="CG52">
        <v>1279246</v>
      </c>
      <c r="CH52">
        <v>838492</v>
      </c>
      <c r="CI52">
        <v>860074.6</v>
      </c>
      <c r="CJ52">
        <v>583458.69999999995</v>
      </c>
      <c r="CK52">
        <v>390696.7</v>
      </c>
      <c r="CL52">
        <v>271088.09999999998</v>
      </c>
      <c r="CM52">
        <v>2104658</v>
      </c>
      <c r="CN52">
        <v>1554833</v>
      </c>
      <c r="CO52">
        <v>54.07</v>
      </c>
      <c r="CP52">
        <v>33.700000000000003</v>
      </c>
      <c r="CQ52">
        <v>82.96</v>
      </c>
      <c r="CR52">
        <v>52.59</v>
      </c>
      <c r="CS52">
        <v>390846.7</v>
      </c>
      <c r="CT52">
        <v>282721.90000000002</v>
      </c>
      <c r="CU52">
        <v>364203.2</v>
      </c>
      <c r="CV52">
        <v>269908</v>
      </c>
      <c r="CW52">
        <v>426502.1</v>
      </c>
      <c r="CX52">
        <v>332367.7</v>
      </c>
      <c r="CY52">
        <v>71413.41</v>
      </c>
      <c r="CZ52">
        <v>57182.57</v>
      </c>
      <c r="DA52">
        <v>59099.51</v>
      </c>
      <c r="DB52">
        <v>47786.59</v>
      </c>
      <c r="DC52">
        <v>54910.03</v>
      </c>
      <c r="DD52">
        <v>44516.84</v>
      </c>
      <c r="DE52">
        <v>188765.1</v>
      </c>
      <c r="DF52">
        <v>153593.70000000001</v>
      </c>
      <c r="DG52">
        <v>205807.8</v>
      </c>
      <c r="DH52">
        <v>168607.8</v>
      </c>
      <c r="DI52">
        <v>62949.34</v>
      </c>
      <c r="DJ52">
        <v>50759.75</v>
      </c>
      <c r="DK52">
        <v>377493.3</v>
      </c>
      <c r="DL52">
        <v>310126.59999999998</v>
      </c>
      <c r="DM52">
        <v>91153.34</v>
      </c>
      <c r="DN52">
        <v>75601.95</v>
      </c>
      <c r="DO52">
        <v>358059.4</v>
      </c>
      <c r="DP52">
        <v>297846.3</v>
      </c>
      <c r="DQ52">
        <v>118537.4</v>
      </c>
      <c r="DR52">
        <v>98644.88</v>
      </c>
      <c r="DS52">
        <v>81460.91</v>
      </c>
      <c r="DT52">
        <v>67483.47</v>
      </c>
      <c r="DU52">
        <v>360142.3</v>
      </c>
      <c r="DV52">
        <v>301950.40000000002</v>
      </c>
      <c r="DW52">
        <v>78601.75</v>
      </c>
      <c r="DX52">
        <v>66594</v>
      </c>
      <c r="DY52">
        <v>337384.8</v>
      </c>
      <c r="DZ52">
        <v>284511.59999999998</v>
      </c>
      <c r="EA52">
        <v>666490.69999999995</v>
      </c>
      <c r="EB52">
        <v>551232.30000000005</v>
      </c>
    </row>
    <row r="53" spans="1:132" x14ac:dyDescent="0.55000000000000004">
      <c r="A53" t="s">
        <v>202</v>
      </c>
      <c r="B53" t="s">
        <v>121</v>
      </c>
      <c r="C53" t="s">
        <v>122</v>
      </c>
      <c r="D53">
        <v>3312</v>
      </c>
      <c r="E53" t="s">
        <v>58</v>
      </c>
      <c r="F53" t="s">
        <v>229</v>
      </c>
      <c r="G53">
        <v>9.9079999999999995</v>
      </c>
      <c r="H53">
        <v>9.33</v>
      </c>
      <c r="I53">
        <v>9.6140000000000008</v>
      </c>
      <c r="J53">
        <v>10.55</v>
      </c>
      <c r="K53">
        <v>0.52490000000000003</v>
      </c>
      <c r="L53">
        <v>0.30109999999999998</v>
      </c>
      <c r="M53">
        <v>0.74260000000000004</v>
      </c>
      <c r="N53">
        <v>0.46210000000000001</v>
      </c>
      <c r="O53">
        <v>9.6539999999999999</v>
      </c>
      <c r="P53">
        <v>10.34</v>
      </c>
      <c r="Q53">
        <v>9.5869999999999997</v>
      </c>
      <c r="R53">
        <v>10.28</v>
      </c>
      <c r="S53">
        <v>9.58</v>
      </c>
      <c r="T53">
        <v>10.29</v>
      </c>
      <c r="U53">
        <v>9.6460000000000008</v>
      </c>
      <c r="V53">
        <v>10.46</v>
      </c>
      <c r="W53">
        <v>9.6170000000000009</v>
      </c>
      <c r="X53">
        <v>10.51</v>
      </c>
      <c r="Y53">
        <v>9.5259999999999998</v>
      </c>
      <c r="Z53">
        <v>10.49</v>
      </c>
      <c r="AA53">
        <v>10.11</v>
      </c>
      <c r="AB53">
        <v>10.08</v>
      </c>
      <c r="AC53">
        <v>10.32</v>
      </c>
      <c r="AD53">
        <v>10.27</v>
      </c>
      <c r="AE53">
        <v>9.8469999999999995</v>
      </c>
      <c r="AF53">
        <v>9.8759999999999994</v>
      </c>
      <c r="AG53">
        <v>10.08</v>
      </c>
      <c r="AH53">
        <v>10.15</v>
      </c>
      <c r="AI53">
        <v>9.8520000000000003</v>
      </c>
      <c r="AJ53">
        <v>9.9209999999999994</v>
      </c>
      <c r="AK53">
        <v>9.98</v>
      </c>
      <c r="AL53">
        <v>10.029999999999999</v>
      </c>
      <c r="AM53">
        <v>9.8510000000000009</v>
      </c>
      <c r="AN53">
        <v>10.01</v>
      </c>
      <c r="AO53">
        <v>10.01</v>
      </c>
      <c r="AP53">
        <v>9.7029999999999994</v>
      </c>
      <c r="AQ53">
        <v>9.76</v>
      </c>
      <c r="AR53" t="s">
        <v>230</v>
      </c>
      <c r="AS53">
        <v>1.28</v>
      </c>
      <c r="AT53">
        <v>1.41</v>
      </c>
      <c r="AU53">
        <v>1.02</v>
      </c>
      <c r="AV53">
        <v>0.9</v>
      </c>
      <c r="AW53">
        <v>53.84</v>
      </c>
      <c r="AX53">
        <v>21.83</v>
      </c>
      <c r="AY53">
        <v>53.43</v>
      </c>
      <c r="AZ53">
        <v>41.01</v>
      </c>
      <c r="BA53">
        <v>0.52</v>
      </c>
      <c r="BB53">
        <v>1.03</v>
      </c>
      <c r="BC53">
        <v>0.6</v>
      </c>
      <c r="BD53">
        <v>0.65</v>
      </c>
      <c r="BE53">
        <v>0.51</v>
      </c>
      <c r="BF53">
        <v>0.93</v>
      </c>
      <c r="BG53">
        <v>1.06</v>
      </c>
      <c r="BH53">
        <v>0.79</v>
      </c>
      <c r="BI53">
        <v>0.66</v>
      </c>
      <c r="BJ53">
        <v>0.53</v>
      </c>
      <c r="BK53">
        <v>1.1399999999999999</v>
      </c>
      <c r="BL53">
        <v>0.94</v>
      </c>
      <c r="BM53">
        <v>0.39</v>
      </c>
      <c r="BN53">
        <v>0.84</v>
      </c>
      <c r="BO53">
        <v>1.05</v>
      </c>
      <c r="BP53">
        <v>0.37</v>
      </c>
      <c r="BQ53">
        <v>0.67</v>
      </c>
      <c r="BR53">
        <v>0.51</v>
      </c>
      <c r="BS53">
        <v>0.92</v>
      </c>
      <c r="BT53">
        <v>0.7</v>
      </c>
      <c r="BU53">
        <v>0.51</v>
      </c>
      <c r="BV53">
        <v>7.0000000000000007E-2</v>
      </c>
      <c r="BW53">
        <v>0.3</v>
      </c>
      <c r="BX53">
        <v>1.31</v>
      </c>
      <c r="BY53">
        <v>0.57999999999999996</v>
      </c>
      <c r="BZ53">
        <v>0.33</v>
      </c>
      <c r="CA53">
        <v>0.8</v>
      </c>
      <c r="CB53">
        <v>0.71</v>
      </c>
      <c r="CC53">
        <v>0.27</v>
      </c>
      <c r="CD53" t="s">
        <v>232</v>
      </c>
      <c r="CE53">
        <v>287780.59999999998</v>
      </c>
      <c r="CF53">
        <v>132160.20000000001</v>
      </c>
      <c r="CG53">
        <v>987180.5</v>
      </c>
      <c r="CH53">
        <v>514220.6</v>
      </c>
      <c r="CI53">
        <v>676636.7</v>
      </c>
      <c r="CJ53">
        <v>357552.3</v>
      </c>
      <c r="CK53">
        <v>306285.7</v>
      </c>
      <c r="CL53">
        <v>173547.2</v>
      </c>
      <c r="CM53">
        <v>1681949</v>
      </c>
      <c r="CN53">
        <v>972781.8</v>
      </c>
      <c r="CO53">
        <v>41.11</v>
      </c>
      <c r="CP53">
        <v>14.07</v>
      </c>
      <c r="CQ53">
        <v>80.739999999999995</v>
      </c>
      <c r="CR53">
        <v>29.63</v>
      </c>
      <c r="CS53">
        <v>309591.90000000002</v>
      </c>
      <c r="CT53">
        <v>184371.4</v>
      </c>
      <c r="CU53">
        <v>289674</v>
      </c>
      <c r="CV53">
        <v>175473.5</v>
      </c>
      <c r="CW53">
        <v>340285.2</v>
      </c>
      <c r="CX53">
        <v>216807.4</v>
      </c>
      <c r="CY53">
        <v>57431.199999999997</v>
      </c>
      <c r="CZ53">
        <v>37640.49</v>
      </c>
      <c r="DA53">
        <v>47683.99</v>
      </c>
      <c r="DB53">
        <v>31708.83</v>
      </c>
      <c r="DC53">
        <v>43808.87</v>
      </c>
      <c r="DD53">
        <v>29453.06</v>
      </c>
      <c r="DE53">
        <v>150556.70000000001</v>
      </c>
      <c r="DF53">
        <v>102188.3</v>
      </c>
      <c r="DG53">
        <v>166137.60000000001</v>
      </c>
      <c r="DH53">
        <v>112445</v>
      </c>
      <c r="DI53">
        <v>50386.44</v>
      </c>
      <c r="DJ53">
        <v>34171.69</v>
      </c>
      <c r="DK53">
        <v>303825.59999999998</v>
      </c>
      <c r="DL53">
        <v>206487.5</v>
      </c>
      <c r="DM53">
        <v>73024.09</v>
      </c>
      <c r="DN53">
        <v>50448.98</v>
      </c>
      <c r="DO53">
        <v>287861.40000000002</v>
      </c>
      <c r="DP53">
        <v>198853.8</v>
      </c>
      <c r="DQ53">
        <v>94873.93</v>
      </c>
      <c r="DR53">
        <v>66080.17</v>
      </c>
      <c r="DS53">
        <v>65682.66</v>
      </c>
      <c r="DT53">
        <v>45196.26</v>
      </c>
      <c r="DU53">
        <v>289827.3</v>
      </c>
      <c r="DV53">
        <v>201639.4</v>
      </c>
      <c r="DW53">
        <v>63494.16</v>
      </c>
      <c r="DX53">
        <v>44496.74</v>
      </c>
      <c r="DY53">
        <v>272456.2</v>
      </c>
      <c r="DZ53">
        <v>189623.1</v>
      </c>
      <c r="EA53">
        <v>538748.1</v>
      </c>
      <c r="EB53">
        <v>363910.7</v>
      </c>
    </row>
    <row r="54" spans="1:132" x14ac:dyDescent="0.55000000000000004">
      <c r="A54" t="s">
        <v>225</v>
      </c>
      <c r="B54" t="s">
        <v>121</v>
      </c>
      <c r="C54" t="s">
        <v>122</v>
      </c>
      <c r="D54">
        <v>3312</v>
      </c>
      <c r="E54" t="s">
        <v>58</v>
      </c>
      <c r="F54" t="s">
        <v>229</v>
      </c>
      <c r="G54">
        <v>8.9489999999999998</v>
      </c>
      <c r="H54">
        <v>8.5060000000000002</v>
      </c>
      <c r="I54">
        <v>10.02</v>
      </c>
      <c r="J54">
        <v>10.81</v>
      </c>
      <c r="K54">
        <v>0.62839999999999996</v>
      </c>
      <c r="L54">
        <v>1.774</v>
      </c>
      <c r="M54">
        <v>0.65820000000000001</v>
      </c>
      <c r="N54">
        <v>1.47</v>
      </c>
      <c r="O54">
        <v>10.16</v>
      </c>
      <c r="P54">
        <v>10.23</v>
      </c>
      <c r="Q54">
        <v>10.07</v>
      </c>
      <c r="R54">
        <v>10.27</v>
      </c>
      <c r="S54">
        <v>10.199999999999999</v>
      </c>
      <c r="T54">
        <v>10.39</v>
      </c>
      <c r="U54">
        <v>10.39</v>
      </c>
      <c r="V54">
        <v>10.66</v>
      </c>
      <c r="W54">
        <v>10.35</v>
      </c>
      <c r="X54">
        <v>10.64</v>
      </c>
      <c r="Y54">
        <v>10.35</v>
      </c>
      <c r="Z54">
        <v>10.72</v>
      </c>
      <c r="AA54">
        <v>9.9730000000000008</v>
      </c>
      <c r="AB54">
        <v>9.7370000000000001</v>
      </c>
      <c r="AC54">
        <v>10.11</v>
      </c>
      <c r="AD54">
        <v>9.9540000000000006</v>
      </c>
      <c r="AE54">
        <v>9.7840000000000007</v>
      </c>
      <c r="AF54">
        <v>9.7279999999999998</v>
      </c>
      <c r="AG54">
        <v>10.07</v>
      </c>
      <c r="AH54">
        <v>10.02</v>
      </c>
      <c r="AI54">
        <v>9.8279999999999994</v>
      </c>
      <c r="AJ54">
        <v>9.75</v>
      </c>
      <c r="AK54">
        <v>9.9619999999999997</v>
      </c>
      <c r="AL54">
        <v>9.94</v>
      </c>
      <c r="AM54">
        <v>9.8170000000000002</v>
      </c>
      <c r="AN54">
        <v>9.952</v>
      </c>
      <c r="AO54">
        <v>9.8699999999999992</v>
      </c>
      <c r="AP54">
        <v>9.7230000000000008</v>
      </c>
      <c r="AQ54">
        <v>9.7219999999999995</v>
      </c>
      <c r="AR54" t="s">
        <v>230</v>
      </c>
      <c r="AS54">
        <v>1.47</v>
      </c>
      <c r="AT54">
        <v>0.97</v>
      </c>
      <c r="AU54">
        <v>1.55</v>
      </c>
      <c r="AV54">
        <v>2.0299999999999998</v>
      </c>
      <c r="AW54">
        <v>38.18</v>
      </c>
      <c r="AX54">
        <v>80.27</v>
      </c>
      <c r="AY54">
        <v>3.9</v>
      </c>
      <c r="AZ54">
        <v>91.16</v>
      </c>
      <c r="BA54">
        <v>2.79</v>
      </c>
      <c r="BB54">
        <v>1.36</v>
      </c>
      <c r="BC54">
        <v>2.73</v>
      </c>
      <c r="BD54">
        <v>1.83</v>
      </c>
      <c r="BE54">
        <v>2.63</v>
      </c>
      <c r="BF54">
        <v>1.91</v>
      </c>
      <c r="BG54">
        <v>2.75</v>
      </c>
      <c r="BH54">
        <v>1.62</v>
      </c>
      <c r="BI54">
        <v>2.16</v>
      </c>
      <c r="BJ54">
        <v>1.26</v>
      </c>
      <c r="BK54">
        <v>2.1800000000000002</v>
      </c>
      <c r="BL54">
        <v>1.18</v>
      </c>
      <c r="BM54">
        <v>0.89</v>
      </c>
      <c r="BN54">
        <v>0.76</v>
      </c>
      <c r="BO54">
        <v>0.76</v>
      </c>
      <c r="BP54">
        <v>0.34</v>
      </c>
      <c r="BQ54">
        <v>1.1299999999999999</v>
      </c>
      <c r="BR54">
        <v>0.67</v>
      </c>
      <c r="BS54">
        <v>0.94</v>
      </c>
      <c r="BT54">
        <v>1.41</v>
      </c>
      <c r="BU54">
        <v>1.7</v>
      </c>
      <c r="BV54">
        <v>1.36</v>
      </c>
      <c r="BW54">
        <v>0.9</v>
      </c>
      <c r="BX54">
        <v>1.28</v>
      </c>
      <c r="BY54">
        <v>1.27</v>
      </c>
      <c r="BZ54">
        <v>1.75</v>
      </c>
      <c r="CA54">
        <v>0.57999999999999996</v>
      </c>
      <c r="CB54">
        <v>1.4</v>
      </c>
      <c r="CC54">
        <v>0.94</v>
      </c>
      <c r="CD54" t="s">
        <v>232</v>
      </c>
      <c r="CE54">
        <v>153984.79999999999</v>
      </c>
      <c r="CF54">
        <v>78502.69</v>
      </c>
      <c r="CG54">
        <v>580088.6</v>
      </c>
      <c r="CH54">
        <v>333008.40000000002</v>
      </c>
      <c r="CI54">
        <v>400882.8</v>
      </c>
      <c r="CJ54">
        <v>232799.9</v>
      </c>
      <c r="CK54">
        <v>188977.2</v>
      </c>
      <c r="CL54">
        <v>115866.6</v>
      </c>
      <c r="CM54">
        <v>1043497</v>
      </c>
      <c r="CN54">
        <v>679467.1</v>
      </c>
      <c r="CO54">
        <v>28.15</v>
      </c>
      <c r="CP54">
        <v>33.33</v>
      </c>
      <c r="CQ54">
        <v>46.67</v>
      </c>
      <c r="CR54">
        <v>48.52</v>
      </c>
      <c r="CS54">
        <v>201910.39999999999</v>
      </c>
      <c r="CT54">
        <v>127476.5</v>
      </c>
      <c r="CU54">
        <v>188622.6</v>
      </c>
      <c r="CV54">
        <v>122403.6</v>
      </c>
      <c r="CW54">
        <v>224605.4</v>
      </c>
      <c r="CX54">
        <v>152939</v>
      </c>
      <c r="CY54">
        <v>38349.14</v>
      </c>
      <c r="CZ54">
        <v>26809.05</v>
      </c>
      <c r="DA54">
        <v>31820.25</v>
      </c>
      <c r="DB54">
        <v>22441.93</v>
      </c>
      <c r="DC54">
        <v>29496.16</v>
      </c>
      <c r="DD54">
        <v>21023.77</v>
      </c>
      <c r="DE54">
        <v>101338.2</v>
      </c>
      <c r="DF54">
        <v>72825.820000000007</v>
      </c>
      <c r="DG54">
        <v>111736.7</v>
      </c>
      <c r="DH54">
        <v>80580.95</v>
      </c>
      <c r="DI54">
        <v>33698.32</v>
      </c>
      <c r="DJ54">
        <v>24426.59</v>
      </c>
      <c r="DK54">
        <v>205981.5</v>
      </c>
      <c r="DL54">
        <v>150036.70000000001</v>
      </c>
      <c r="DM54">
        <v>49813.03</v>
      </c>
      <c r="DN54">
        <v>36749.699999999997</v>
      </c>
      <c r="DO54">
        <v>195892.7</v>
      </c>
      <c r="DP54">
        <v>144143.5</v>
      </c>
      <c r="DQ54">
        <v>64808.800000000003</v>
      </c>
      <c r="DR54">
        <v>47674.73</v>
      </c>
      <c r="DS54">
        <v>44732.97</v>
      </c>
      <c r="DT54">
        <v>33055.51</v>
      </c>
      <c r="DU54">
        <v>197057.8</v>
      </c>
      <c r="DV54">
        <v>147087.29999999999</v>
      </c>
      <c r="DW54">
        <v>43043.48</v>
      </c>
      <c r="DX54">
        <v>32358</v>
      </c>
      <c r="DY54">
        <v>186264.6</v>
      </c>
      <c r="DZ54">
        <v>139335.29999999999</v>
      </c>
      <c r="EA54">
        <v>367686.6</v>
      </c>
      <c r="EB54">
        <v>268393.8</v>
      </c>
    </row>
    <row r="55" spans="1:132" ht="15.6" x14ac:dyDescent="0.6">
      <c r="F55" s="12" t="s">
        <v>287</v>
      </c>
      <c r="G55" s="12">
        <f>AVERAGE(G49:G54)</f>
        <v>9.9523333333333337</v>
      </c>
      <c r="H55" s="12">
        <f t="shared" ref="H55:AQ55" si="5">AVERAGE(H49:H54)</f>
        <v>9.7891666666666666</v>
      </c>
      <c r="I55" s="12">
        <f t="shared" si="5"/>
        <v>9.7668333333333326</v>
      </c>
      <c r="J55" s="12">
        <f t="shared" si="5"/>
        <v>10.144333333333334</v>
      </c>
      <c r="K55" s="12">
        <f t="shared" si="5"/>
        <v>0.50698333333333334</v>
      </c>
      <c r="L55" s="12">
        <f t="shared" si="5"/>
        <v>0.66033333333333333</v>
      </c>
      <c r="M55" s="12">
        <f t="shared" si="5"/>
        <v>0.54669999999999996</v>
      </c>
      <c r="N55" s="12">
        <f t="shared" si="5"/>
        <v>0.62914999999999999</v>
      </c>
      <c r="O55" s="12">
        <f t="shared" si="5"/>
        <v>9.7625000000000011</v>
      </c>
      <c r="P55" s="12">
        <f t="shared" si="5"/>
        <v>9.9381666666666675</v>
      </c>
      <c r="Q55" s="12">
        <f t="shared" si="5"/>
        <v>9.7073333333333345</v>
      </c>
      <c r="R55" s="12">
        <f t="shared" si="5"/>
        <v>9.9039999999999981</v>
      </c>
      <c r="S55" s="12">
        <f t="shared" si="5"/>
        <v>9.7195000000000018</v>
      </c>
      <c r="T55" s="12">
        <f t="shared" si="5"/>
        <v>9.9045000000000005</v>
      </c>
      <c r="U55" s="12">
        <f t="shared" si="5"/>
        <v>9.8109999999999999</v>
      </c>
      <c r="V55" s="12">
        <f t="shared" si="5"/>
        <v>10.035833333333334</v>
      </c>
      <c r="W55" s="12">
        <f t="shared" si="5"/>
        <v>9.7684999999999995</v>
      </c>
      <c r="X55" s="12">
        <f t="shared" si="5"/>
        <v>10.034333333333333</v>
      </c>
      <c r="Y55" s="12">
        <f t="shared" si="5"/>
        <v>9.7443333333333335</v>
      </c>
      <c r="Z55" s="12">
        <f t="shared" si="5"/>
        <v>10.026833333333334</v>
      </c>
      <c r="AA55" s="12">
        <f t="shared" si="5"/>
        <v>10.09</v>
      </c>
      <c r="AB55" s="12">
        <f t="shared" si="5"/>
        <v>9.8771666666666658</v>
      </c>
      <c r="AC55" s="12">
        <f t="shared" si="5"/>
        <v>10.28</v>
      </c>
      <c r="AD55" s="12">
        <f t="shared" si="5"/>
        <v>10.032500000000001</v>
      </c>
      <c r="AE55" s="12">
        <f t="shared" si="5"/>
        <v>9.8629999999999995</v>
      </c>
      <c r="AF55" s="12">
        <f t="shared" si="5"/>
        <v>9.7346666666666675</v>
      </c>
      <c r="AG55" s="12">
        <f t="shared" si="5"/>
        <v>10.133333333333333</v>
      </c>
      <c r="AH55" s="12">
        <f t="shared" si="5"/>
        <v>9.9978333333333325</v>
      </c>
      <c r="AI55" s="12">
        <f t="shared" si="5"/>
        <v>9.8926666666666687</v>
      </c>
      <c r="AJ55" s="12">
        <f t="shared" si="5"/>
        <v>9.7808333333333337</v>
      </c>
      <c r="AK55" s="12">
        <f t="shared" si="5"/>
        <v>10.011166666666668</v>
      </c>
      <c r="AL55" s="12">
        <f t="shared" si="5"/>
        <v>9.9206666666666674</v>
      </c>
      <c r="AM55" s="12">
        <f t="shared" si="5"/>
        <v>9.9008333333333329</v>
      </c>
      <c r="AN55" s="12">
        <f t="shared" si="5"/>
        <v>10.046999999999999</v>
      </c>
      <c r="AO55" s="12">
        <f t="shared" si="5"/>
        <v>9.8981666666666666</v>
      </c>
      <c r="AP55" s="12">
        <f t="shared" si="5"/>
        <v>9.7643333333333331</v>
      </c>
      <c r="AQ55" s="12">
        <f t="shared" si="5"/>
        <v>9.6973333333333329</v>
      </c>
    </row>
    <row r="56" spans="1:132" ht="15.6" x14ac:dyDescent="0.6">
      <c r="F56" s="12" t="s">
        <v>288</v>
      </c>
      <c r="G56" s="12">
        <f>_xlfn.STDEV.P(G49:G54)</f>
        <v>0.56044466472812671</v>
      </c>
      <c r="H56" s="12">
        <f t="shared" ref="H56:AQ56" si="6">_xlfn.STDEV.P(H49:H54)</f>
        <v>0.77347838079390141</v>
      </c>
      <c r="I56" s="12">
        <f t="shared" si="6"/>
        <v>0.13786879833941959</v>
      </c>
      <c r="J56" s="12">
        <f t="shared" si="6"/>
        <v>0.40407452557940637</v>
      </c>
      <c r="K56" s="12">
        <f t="shared" si="6"/>
        <v>8.4572994442013924E-2</v>
      </c>
      <c r="L56" s="12">
        <f t="shared" si="6"/>
        <v>0.50722246817567362</v>
      </c>
      <c r="M56" s="12">
        <f t="shared" si="6"/>
        <v>0.12857344204772625</v>
      </c>
      <c r="N56" s="12">
        <f t="shared" si="6"/>
        <v>0.38056515320419632</v>
      </c>
      <c r="O56" s="12">
        <f t="shared" si="6"/>
        <v>0.19548806442679159</v>
      </c>
      <c r="P56" s="12">
        <f t="shared" si="6"/>
        <v>0.25887024849440604</v>
      </c>
      <c r="Q56" s="12">
        <f t="shared" si="6"/>
        <v>0.16912585714655112</v>
      </c>
      <c r="R56" s="12">
        <f t="shared" si="6"/>
        <v>0.2754463045071881</v>
      </c>
      <c r="S56" s="12">
        <f t="shared" si="6"/>
        <v>0.22016111524669055</v>
      </c>
      <c r="T56" s="12">
        <f t="shared" si="6"/>
        <v>0.33076817158447003</v>
      </c>
      <c r="U56" s="12">
        <f t="shared" si="6"/>
        <v>0.27161615072254708</v>
      </c>
      <c r="V56" s="12">
        <f t="shared" si="6"/>
        <v>0.3973337877514182</v>
      </c>
      <c r="W56" s="12">
        <f t="shared" si="6"/>
        <v>0.28032050109353984</v>
      </c>
      <c r="X56" s="12">
        <f t="shared" si="6"/>
        <v>0.41601468991157298</v>
      </c>
      <c r="Y56" s="12">
        <f t="shared" si="6"/>
        <v>0.28793556377927476</v>
      </c>
      <c r="Z56" s="12">
        <f t="shared" si="6"/>
        <v>0.44765031615710482</v>
      </c>
      <c r="AA56" s="12">
        <f t="shared" si="6"/>
        <v>0.20808571951642096</v>
      </c>
      <c r="AB56" s="12">
        <f t="shared" si="6"/>
        <v>0.14777281737706521</v>
      </c>
      <c r="AC56" s="12">
        <f t="shared" si="6"/>
        <v>0.21063396370639464</v>
      </c>
      <c r="AD56" s="12">
        <f t="shared" si="6"/>
        <v>0.15547963425049147</v>
      </c>
      <c r="AE56" s="12">
        <f t="shared" si="6"/>
        <v>0.11526491226735047</v>
      </c>
      <c r="AF56" s="12">
        <f t="shared" si="6"/>
        <v>9.4941502457507224E-2</v>
      </c>
      <c r="AG56" s="12">
        <f t="shared" si="6"/>
        <v>0.10498677165349077</v>
      </c>
      <c r="AH56" s="12">
        <f t="shared" si="6"/>
        <v>9.0945801931089365E-2</v>
      </c>
      <c r="AI56" s="12">
        <f t="shared" si="6"/>
        <v>8.4920878207632777E-2</v>
      </c>
      <c r="AJ56" s="12">
        <f t="shared" si="6"/>
        <v>7.041642011791123E-2</v>
      </c>
      <c r="AK56" s="12">
        <f t="shared" si="6"/>
        <v>7.8017982257653481E-2</v>
      </c>
      <c r="AL56" s="12">
        <f t="shared" si="6"/>
        <v>5.6355025409353179E-2</v>
      </c>
      <c r="AM56" s="12">
        <f t="shared" si="6"/>
        <v>8.1685201978217811E-2</v>
      </c>
      <c r="AN56" s="12">
        <f t="shared" si="6"/>
        <v>7.9320026895271789E-2</v>
      </c>
      <c r="AO56" s="12">
        <f t="shared" si="6"/>
        <v>5.1988513688655723E-2</v>
      </c>
      <c r="AP56" s="12">
        <f t="shared" si="6"/>
        <v>6.9136740513918618E-2</v>
      </c>
      <c r="AQ56" s="12">
        <f t="shared" si="6"/>
        <v>4.7671328443368549E-2</v>
      </c>
    </row>
    <row r="57" spans="1:132" ht="15.6" x14ac:dyDescent="0.6">
      <c r="F57" s="12" t="s">
        <v>293</v>
      </c>
      <c r="G57" s="9" t="e">
        <f>#REF!</f>
        <v>#REF!</v>
      </c>
      <c r="H57" s="9" t="e">
        <f>#REF!</f>
        <v>#REF!</v>
      </c>
      <c r="I57" s="9" t="e">
        <f>#REF!</f>
        <v>#REF!</v>
      </c>
      <c r="J57" s="9" t="e">
        <f>#REF!</f>
        <v>#REF!</v>
      </c>
      <c r="K57" s="9" t="s">
        <v>283</v>
      </c>
      <c r="L57" s="9" t="s">
        <v>283</v>
      </c>
      <c r="M57" s="9" t="s">
        <v>283</v>
      </c>
      <c r="N57" s="9" t="s">
        <v>283</v>
      </c>
      <c r="O57" s="9" t="e">
        <f>#REF!</f>
        <v>#REF!</v>
      </c>
      <c r="P57" s="9" t="e">
        <f>#REF!</f>
        <v>#REF!</v>
      </c>
      <c r="Q57" s="9" t="e">
        <f>#REF!</f>
        <v>#REF!</v>
      </c>
      <c r="R57" s="9" t="e">
        <f>#REF!</f>
        <v>#REF!</v>
      </c>
      <c r="S57" s="9" t="e">
        <f>#REF!</f>
        <v>#REF!</v>
      </c>
      <c r="T57" s="9" t="e">
        <f>#REF!</f>
        <v>#REF!</v>
      </c>
      <c r="U57" s="9" t="e">
        <f>#REF!</f>
        <v>#REF!</v>
      </c>
      <c r="V57" s="9" t="e">
        <f>#REF!</f>
        <v>#REF!</v>
      </c>
      <c r="W57" s="9" t="e">
        <f>#REF!</f>
        <v>#REF!</v>
      </c>
      <c r="X57" s="9" t="e">
        <f>#REF!</f>
        <v>#REF!</v>
      </c>
      <c r="Y57" s="9" t="e">
        <f>#REF!</f>
        <v>#REF!</v>
      </c>
      <c r="Z57" s="9" t="e">
        <f>#REF!</f>
        <v>#REF!</v>
      </c>
      <c r="AA57" s="9" t="e">
        <f>#REF!</f>
        <v>#REF!</v>
      </c>
      <c r="AB57" s="9" t="e">
        <f>#REF!</f>
        <v>#REF!</v>
      </c>
      <c r="AC57" s="9" t="e">
        <f>#REF!</f>
        <v>#REF!</v>
      </c>
      <c r="AD57" s="9" t="e">
        <f>#REF!</f>
        <v>#REF!</v>
      </c>
      <c r="AE57" s="9" t="e">
        <f>#REF!</f>
        <v>#REF!</v>
      </c>
      <c r="AF57" s="9" t="e">
        <f>#REF!</f>
        <v>#REF!</v>
      </c>
      <c r="AG57" s="9" t="e">
        <f>#REF!</f>
        <v>#REF!</v>
      </c>
      <c r="AH57" s="9" t="e">
        <f>#REF!</f>
        <v>#REF!</v>
      </c>
      <c r="AI57" s="9" t="e">
        <f>#REF!</f>
        <v>#REF!</v>
      </c>
      <c r="AJ57" s="9" t="e">
        <f>#REF!</f>
        <v>#REF!</v>
      </c>
      <c r="AK57" s="9" t="e">
        <f>#REF!</f>
        <v>#REF!</v>
      </c>
      <c r="AL57" s="9" t="e">
        <f>#REF!</f>
        <v>#REF!</v>
      </c>
      <c r="AM57" s="9" t="e">
        <f>#REF!</f>
        <v>#REF!</v>
      </c>
      <c r="AN57" s="9" t="e">
        <f>#REF!</f>
        <v>#REF!</v>
      </c>
      <c r="AO57" s="9" t="e">
        <f>#REF!</f>
        <v>#REF!</v>
      </c>
      <c r="AP57" s="9" t="e">
        <f>#REF!</f>
        <v>#REF!</v>
      </c>
      <c r="AQ57" s="9" t="e">
        <f>#REF!</f>
        <v>#REF!</v>
      </c>
    </row>
    <row r="58" spans="1:132" ht="15.6" x14ac:dyDescent="0.6">
      <c r="F58" s="12" t="s">
        <v>294</v>
      </c>
      <c r="G58" s="12" t="e">
        <f>G55/G57</f>
        <v>#REF!</v>
      </c>
      <c r="H58" s="12" t="e">
        <f t="shared" ref="H58:AQ58" si="7">H55/H57</f>
        <v>#REF!</v>
      </c>
      <c r="I58" s="12" t="e">
        <f t="shared" si="7"/>
        <v>#REF!</v>
      </c>
      <c r="J58" s="12" t="e">
        <f t="shared" si="7"/>
        <v>#REF!</v>
      </c>
      <c r="K58" s="12" t="e">
        <f>K55/K57</f>
        <v>#VALUE!</v>
      </c>
      <c r="L58" s="12" t="e">
        <f t="shared" si="7"/>
        <v>#VALUE!</v>
      </c>
      <c r="M58" s="12" t="e">
        <f t="shared" si="7"/>
        <v>#VALUE!</v>
      </c>
      <c r="N58" s="12" t="e">
        <f t="shared" si="7"/>
        <v>#VALUE!</v>
      </c>
      <c r="O58" s="12" t="e">
        <f t="shared" si="7"/>
        <v>#REF!</v>
      </c>
      <c r="P58" s="12" t="e">
        <f t="shared" si="7"/>
        <v>#REF!</v>
      </c>
      <c r="Q58" s="12" t="e">
        <f t="shared" si="7"/>
        <v>#REF!</v>
      </c>
      <c r="R58" s="12" t="e">
        <f t="shared" si="7"/>
        <v>#REF!</v>
      </c>
      <c r="S58" s="12" t="e">
        <f t="shared" si="7"/>
        <v>#REF!</v>
      </c>
      <c r="T58" s="12" t="e">
        <f t="shared" si="7"/>
        <v>#REF!</v>
      </c>
      <c r="U58" s="12" t="e">
        <f t="shared" si="7"/>
        <v>#REF!</v>
      </c>
      <c r="V58" s="12" t="e">
        <f t="shared" si="7"/>
        <v>#REF!</v>
      </c>
      <c r="W58" s="12" t="e">
        <f t="shared" si="7"/>
        <v>#REF!</v>
      </c>
      <c r="X58" s="12" t="e">
        <f t="shared" si="7"/>
        <v>#REF!</v>
      </c>
      <c r="Y58" s="12" t="e">
        <f t="shared" si="7"/>
        <v>#REF!</v>
      </c>
      <c r="Z58" s="12" t="e">
        <f t="shared" si="7"/>
        <v>#REF!</v>
      </c>
      <c r="AA58" s="12" t="e">
        <f t="shared" si="7"/>
        <v>#REF!</v>
      </c>
      <c r="AB58" s="12" t="e">
        <f t="shared" si="7"/>
        <v>#REF!</v>
      </c>
      <c r="AC58" s="12" t="e">
        <f t="shared" si="7"/>
        <v>#REF!</v>
      </c>
      <c r="AD58" s="12" t="e">
        <f t="shared" si="7"/>
        <v>#REF!</v>
      </c>
      <c r="AE58" s="12" t="e">
        <f t="shared" si="7"/>
        <v>#REF!</v>
      </c>
      <c r="AF58" s="12" t="e">
        <f t="shared" si="7"/>
        <v>#REF!</v>
      </c>
      <c r="AG58" s="12" t="e">
        <f t="shared" si="7"/>
        <v>#REF!</v>
      </c>
      <c r="AH58" s="12" t="e">
        <f t="shared" si="7"/>
        <v>#REF!</v>
      </c>
      <c r="AI58" s="12" t="e">
        <f t="shared" si="7"/>
        <v>#REF!</v>
      </c>
      <c r="AJ58" s="12" t="e">
        <f t="shared" si="7"/>
        <v>#REF!</v>
      </c>
      <c r="AK58" s="12" t="e">
        <f t="shared" si="7"/>
        <v>#REF!</v>
      </c>
      <c r="AL58" s="12" t="e">
        <f t="shared" si="7"/>
        <v>#REF!</v>
      </c>
      <c r="AM58" s="12" t="e">
        <f t="shared" si="7"/>
        <v>#REF!</v>
      </c>
      <c r="AN58" s="12" t="e">
        <f t="shared" si="7"/>
        <v>#REF!</v>
      </c>
      <c r="AO58" s="12" t="e">
        <f t="shared" si="7"/>
        <v>#REF!</v>
      </c>
      <c r="AP58" s="12" t="e">
        <f t="shared" si="7"/>
        <v>#REF!</v>
      </c>
      <c r="AQ58" s="12" t="e">
        <f t="shared" si="7"/>
        <v>#REF!</v>
      </c>
    </row>
    <row r="59" spans="1:132" ht="15.6" x14ac:dyDescent="0.6">
      <c r="F59" s="12" t="s">
        <v>295</v>
      </c>
      <c r="G59" s="12" t="s">
        <v>296</v>
      </c>
      <c r="H59" s="12" t="s">
        <v>296</v>
      </c>
      <c r="I59" s="12" t="s">
        <v>296</v>
      </c>
      <c r="J59" s="12" t="s">
        <v>296</v>
      </c>
      <c r="K59" s="12" t="s">
        <v>297</v>
      </c>
      <c r="L59" s="12" t="s">
        <v>297</v>
      </c>
      <c r="M59" s="12" t="s">
        <v>297</v>
      </c>
      <c r="N59" s="12" t="s">
        <v>297</v>
      </c>
      <c r="O59" s="12" t="s">
        <v>296</v>
      </c>
      <c r="P59" s="12" t="s">
        <v>296</v>
      </c>
      <c r="Q59" s="12" t="s">
        <v>296</v>
      </c>
      <c r="R59" s="12" t="s">
        <v>296</v>
      </c>
      <c r="S59" s="12" t="s">
        <v>296</v>
      </c>
      <c r="T59" s="12" t="s">
        <v>296</v>
      </c>
      <c r="U59" s="12" t="s">
        <v>296</v>
      </c>
      <c r="V59" s="12" t="s">
        <v>296</v>
      </c>
      <c r="W59" s="12" t="s">
        <v>296</v>
      </c>
      <c r="X59" s="12" t="s">
        <v>296</v>
      </c>
      <c r="Y59" s="12" t="s">
        <v>296</v>
      </c>
      <c r="Z59" s="12" t="s">
        <v>296</v>
      </c>
      <c r="AA59" s="12" t="s">
        <v>296</v>
      </c>
      <c r="AB59" s="12" t="s">
        <v>296</v>
      </c>
      <c r="AC59" s="12" t="s">
        <v>296</v>
      </c>
      <c r="AD59" s="12" t="s">
        <v>296</v>
      </c>
      <c r="AE59" s="12" t="s">
        <v>296</v>
      </c>
      <c r="AF59" s="12" t="s">
        <v>296</v>
      </c>
      <c r="AG59" s="12" t="s">
        <v>296</v>
      </c>
      <c r="AH59" s="12" t="s">
        <v>296</v>
      </c>
      <c r="AI59" s="12" t="s">
        <v>296</v>
      </c>
      <c r="AJ59" s="12" t="s">
        <v>296</v>
      </c>
      <c r="AK59" s="12" t="s">
        <v>296</v>
      </c>
      <c r="AL59" s="12" t="s">
        <v>296</v>
      </c>
      <c r="AM59" s="12" t="s">
        <v>296</v>
      </c>
      <c r="AN59" s="12" t="s">
        <v>296</v>
      </c>
      <c r="AO59" s="12" t="s">
        <v>296</v>
      </c>
      <c r="AP59" s="12" t="s">
        <v>296</v>
      </c>
      <c r="AQ59" s="12" t="s">
        <v>296</v>
      </c>
    </row>
    <row r="62" spans="1:132" x14ac:dyDescent="0.55000000000000004">
      <c r="A62" t="s">
        <v>300</v>
      </c>
    </row>
    <row r="64" spans="1:132" x14ac:dyDescent="0.55000000000000004">
      <c r="A64" s="7" t="s">
        <v>16</v>
      </c>
      <c r="B64" t="s">
        <v>17</v>
      </c>
      <c r="C64" t="s">
        <v>18</v>
      </c>
      <c r="D64" t="s">
        <v>19</v>
      </c>
      <c r="E64" t="s">
        <v>20</v>
      </c>
      <c r="F64" t="s">
        <v>228</v>
      </c>
      <c r="G64" t="s">
        <v>21</v>
      </c>
      <c r="H64" t="s">
        <v>22</v>
      </c>
      <c r="I64" t="s">
        <v>23</v>
      </c>
      <c r="J64" t="s">
        <v>24</v>
      </c>
      <c r="K64" t="s">
        <v>25</v>
      </c>
      <c r="L64" t="s">
        <v>26</v>
      </c>
      <c r="M64" t="s">
        <v>27</v>
      </c>
      <c r="N64" t="s">
        <v>28</v>
      </c>
      <c r="O64" t="s">
        <v>29</v>
      </c>
      <c r="P64" t="s">
        <v>30</v>
      </c>
      <c r="Q64" t="s">
        <v>31</v>
      </c>
      <c r="R64" t="s">
        <v>32</v>
      </c>
      <c r="S64" t="s">
        <v>33</v>
      </c>
      <c r="T64" t="s">
        <v>34</v>
      </c>
      <c r="U64" t="s">
        <v>35</v>
      </c>
      <c r="V64" t="s">
        <v>36</v>
      </c>
      <c r="W64" t="s">
        <v>37</v>
      </c>
      <c r="X64" t="s">
        <v>38</v>
      </c>
      <c r="Y64" t="s">
        <v>39</v>
      </c>
      <c r="Z64" t="s">
        <v>40</v>
      </c>
      <c r="AA64" t="s">
        <v>41</v>
      </c>
      <c r="AB64" t="s">
        <v>42</v>
      </c>
      <c r="AC64" t="s">
        <v>43</v>
      </c>
      <c r="AD64" t="s">
        <v>44</v>
      </c>
      <c r="AE64" t="s">
        <v>45</v>
      </c>
      <c r="AF64" t="s">
        <v>46</v>
      </c>
      <c r="AG64" t="s">
        <v>47</v>
      </c>
      <c r="AH64" t="s">
        <v>48</v>
      </c>
      <c r="AI64" t="s">
        <v>49</v>
      </c>
      <c r="AJ64" t="s">
        <v>50</v>
      </c>
      <c r="AK64" t="s">
        <v>51</v>
      </c>
      <c r="AL64" t="s">
        <v>52</v>
      </c>
      <c r="AM64" t="s">
        <v>53</v>
      </c>
      <c r="AN64" t="s">
        <v>54</v>
      </c>
      <c r="AO64" t="s">
        <v>55</v>
      </c>
      <c r="AP64" t="s">
        <v>56</v>
      </c>
      <c r="AQ64" t="s">
        <v>57</v>
      </c>
      <c r="AR64" t="s">
        <v>228</v>
      </c>
      <c r="AS64" t="s">
        <v>21</v>
      </c>
      <c r="AT64" t="s">
        <v>22</v>
      </c>
      <c r="AU64" t="s">
        <v>23</v>
      </c>
      <c r="AV64" t="s">
        <v>24</v>
      </c>
      <c r="AW64" t="s">
        <v>25</v>
      </c>
      <c r="AX64" t="s">
        <v>26</v>
      </c>
      <c r="AY64" t="s">
        <v>27</v>
      </c>
      <c r="AZ64" t="s">
        <v>28</v>
      </c>
      <c r="BA64" t="s">
        <v>29</v>
      </c>
      <c r="BB64" t="s">
        <v>30</v>
      </c>
      <c r="BC64" t="s">
        <v>31</v>
      </c>
      <c r="BD64" t="s">
        <v>32</v>
      </c>
      <c r="BE64" t="s">
        <v>33</v>
      </c>
      <c r="BF64" t="s">
        <v>34</v>
      </c>
      <c r="BG64" t="s">
        <v>35</v>
      </c>
      <c r="BH64" t="s">
        <v>36</v>
      </c>
      <c r="BI64" t="s">
        <v>37</v>
      </c>
      <c r="BJ64" t="s">
        <v>38</v>
      </c>
      <c r="BK64" t="s">
        <v>39</v>
      </c>
      <c r="BL64" t="s">
        <v>40</v>
      </c>
      <c r="BM64" t="s">
        <v>41</v>
      </c>
      <c r="BN64" t="s">
        <v>42</v>
      </c>
      <c r="BO64" t="s">
        <v>43</v>
      </c>
      <c r="BP64" t="s">
        <v>44</v>
      </c>
      <c r="BQ64" t="s">
        <v>45</v>
      </c>
      <c r="BR64" t="s">
        <v>46</v>
      </c>
      <c r="BS64" t="s">
        <v>47</v>
      </c>
      <c r="BT64" t="s">
        <v>48</v>
      </c>
      <c r="BU64" t="s">
        <v>49</v>
      </c>
      <c r="BV64" t="s">
        <v>50</v>
      </c>
      <c r="BW64" t="s">
        <v>51</v>
      </c>
      <c r="BX64" t="s">
        <v>52</v>
      </c>
      <c r="BY64" t="s">
        <v>53</v>
      </c>
      <c r="BZ64" t="s">
        <v>54</v>
      </c>
      <c r="CA64" t="s">
        <v>55</v>
      </c>
      <c r="CB64" t="s">
        <v>56</v>
      </c>
      <c r="CC64" t="s">
        <v>57</v>
      </c>
      <c r="CD64" t="s">
        <v>228</v>
      </c>
      <c r="CE64" t="s">
        <v>233</v>
      </c>
      <c r="CF64" t="s">
        <v>234</v>
      </c>
      <c r="CG64" s="8" t="s">
        <v>235</v>
      </c>
      <c r="CH64" s="8" t="s">
        <v>236</v>
      </c>
      <c r="CI64" s="8" t="s">
        <v>237</v>
      </c>
      <c r="CJ64" s="8" t="s">
        <v>238</v>
      </c>
      <c r="CK64" t="s">
        <v>239</v>
      </c>
      <c r="CL64" t="s">
        <v>240</v>
      </c>
      <c r="CM64" s="8" t="s">
        <v>241</v>
      </c>
      <c r="CN64" s="8" t="s">
        <v>242</v>
      </c>
      <c r="CO64" t="s">
        <v>243</v>
      </c>
      <c r="CP64" t="s">
        <v>244</v>
      </c>
      <c r="CQ64" t="s">
        <v>245</v>
      </c>
      <c r="CR64" t="s">
        <v>246</v>
      </c>
      <c r="CS64" t="s">
        <v>247</v>
      </c>
      <c r="CT64" t="s">
        <v>248</v>
      </c>
      <c r="CU64" t="s">
        <v>249</v>
      </c>
      <c r="CV64" t="s">
        <v>250</v>
      </c>
      <c r="CW64" t="s">
        <v>251</v>
      </c>
      <c r="CX64" t="s">
        <v>252</v>
      </c>
      <c r="CY64" t="s">
        <v>253</v>
      </c>
      <c r="CZ64" t="s">
        <v>254</v>
      </c>
      <c r="DA64" t="s">
        <v>255</v>
      </c>
      <c r="DB64" t="s">
        <v>256</v>
      </c>
      <c r="DC64" t="s">
        <v>257</v>
      </c>
      <c r="DD64" t="s">
        <v>258</v>
      </c>
      <c r="DE64" t="s">
        <v>259</v>
      </c>
      <c r="DF64" t="s">
        <v>260</v>
      </c>
      <c r="DG64" t="s">
        <v>261</v>
      </c>
      <c r="DH64" t="s">
        <v>262</v>
      </c>
      <c r="DI64" t="s">
        <v>263</v>
      </c>
      <c r="DJ64" t="s">
        <v>264</v>
      </c>
      <c r="DK64" t="s">
        <v>265</v>
      </c>
      <c r="DL64" t="s">
        <v>266</v>
      </c>
      <c r="DM64" t="s">
        <v>267</v>
      </c>
      <c r="DN64" t="s">
        <v>268</v>
      </c>
      <c r="DO64" t="s">
        <v>269</v>
      </c>
      <c r="DP64" t="s">
        <v>270</v>
      </c>
      <c r="DQ64" t="s">
        <v>271</v>
      </c>
      <c r="DR64" t="s">
        <v>272</v>
      </c>
      <c r="DS64" t="s">
        <v>273</v>
      </c>
      <c r="DT64" t="s">
        <v>274</v>
      </c>
      <c r="DU64" t="s">
        <v>275</v>
      </c>
      <c r="DV64" t="s">
        <v>276</v>
      </c>
      <c r="DW64" t="s">
        <v>277</v>
      </c>
      <c r="DX64" t="s">
        <v>278</v>
      </c>
      <c r="DY64" t="s">
        <v>279</v>
      </c>
      <c r="DZ64" t="s">
        <v>280</v>
      </c>
      <c r="EA64" s="8" t="s">
        <v>281</v>
      </c>
      <c r="EB64" s="8" t="s">
        <v>282</v>
      </c>
    </row>
    <row r="65" spans="1:132" x14ac:dyDescent="0.55000000000000004">
      <c r="A65" t="s">
        <v>92</v>
      </c>
      <c r="B65" t="s">
        <v>15</v>
      </c>
      <c r="C65" t="s">
        <v>93</v>
      </c>
      <c r="D65">
        <v>3310</v>
      </c>
      <c r="E65" t="s">
        <v>58</v>
      </c>
      <c r="F65" t="s">
        <v>229</v>
      </c>
      <c r="G65">
        <v>1.142E-3</v>
      </c>
      <c r="H65">
        <v>2.8390000000000002E-4</v>
      </c>
      <c r="I65">
        <v>9.3969999999999996E-5</v>
      </c>
      <c r="J65">
        <v>2.02E-4</v>
      </c>
      <c r="K65" s="13">
        <v>237.3</v>
      </c>
      <c r="L65" s="13">
        <v>240.9</v>
      </c>
      <c r="M65" s="13">
        <v>240.1</v>
      </c>
      <c r="N65" s="13">
        <v>239.7</v>
      </c>
      <c r="O65">
        <v>2.7760000000000003E-4</v>
      </c>
      <c r="P65">
        <v>2.0780000000000001E-4</v>
      </c>
      <c r="Q65">
        <v>4.0910000000000002E-4</v>
      </c>
      <c r="R65">
        <v>4.5350000000000002E-4</v>
      </c>
      <c r="S65">
        <v>9.6609999999999998E-5</v>
      </c>
      <c r="T65">
        <v>1.178E-4</v>
      </c>
      <c r="U65">
        <v>3.3819999999999998E-5</v>
      </c>
      <c r="V65">
        <v>3.858E-4</v>
      </c>
      <c r="W65">
        <v>4.3180000000000003E-5</v>
      </c>
      <c r="X65">
        <v>1.042E-4</v>
      </c>
      <c r="Y65">
        <v>-3.144E-4</v>
      </c>
      <c r="Z65">
        <v>-3.4289999999999999E-5</v>
      </c>
      <c r="AA65">
        <v>5.3089999999999995E-4</v>
      </c>
      <c r="AB65">
        <v>7.8280000000000005E-4</v>
      </c>
      <c r="AC65">
        <v>5.9040000000000004E-4</v>
      </c>
      <c r="AD65">
        <v>2.5369999999999999E-4</v>
      </c>
      <c r="AE65">
        <v>1.4569999999999999E-4</v>
      </c>
      <c r="AF65">
        <v>1.351E-4</v>
      </c>
      <c r="AG65">
        <v>5.4730000000000002E-4</v>
      </c>
      <c r="AH65">
        <v>1.215E-4</v>
      </c>
      <c r="AI65">
        <v>1.2999999999999999E-4</v>
      </c>
      <c r="AJ65">
        <v>1.2990000000000001E-4</v>
      </c>
      <c r="AK65">
        <v>2.7750000000000002E-4</v>
      </c>
      <c r="AL65">
        <v>2.7750000000000002E-4</v>
      </c>
      <c r="AM65">
        <v>1.5809999999999999E-4</v>
      </c>
      <c r="AN65">
        <v>5.9310000000000005E-4</v>
      </c>
      <c r="AO65">
        <v>1.607E-4</v>
      </c>
      <c r="AP65">
        <v>1.7870000000000001E-4</v>
      </c>
      <c r="AQ65">
        <v>2.2690000000000001E-4</v>
      </c>
      <c r="AR65" t="s">
        <v>230</v>
      </c>
      <c r="AS65">
        <v>40.85</v>
      </c>
      <c r="AT65" t="s">
        <v>231</v>
      </c>
      <c r="AU65" t="s">
        <v>231</v>
      </c>
      <c r="AV65">
        <v>67.28</v>
      </c>
      <c r="AW65">
        <v>1.59</v>
      </c>
      <c r="AX65">
        <v>0.47</v>
      </c>
      <c r="AY65">
        <v>0.13</v>
      </c>
      <c r="AZ65">
        <v>0.44</v>
      </c>
      <c r="BA65" t="s">
        <v>231</v>
      </c>
      <c r="BB65">
        <v>19.22</v>
      </c>
      <c r="BC65">
        <v>49.43</v>
      </c>
      <c r="BD65">
        <v>63.15</v>
      </c>
      <c r="BE65">
        <v>33.04</v>
      </c>
      <c r="BF65">
        <v>34.369999999999997</v>
      </c>
      <c r="BG65" t="s">
        <v>231</v>
      </c>
      <c r="BH65">
        <v>17.600000000000001</v>
      </c>
      <c r="BI65" t="s">
        <v>231</v>
      </c>
      <c r="BJ65" t="s">
        <v>231</v>
      </c>
      <c r="BK65">
        <v>75.569999999999993</v>
      </c>
      <c r="BL65" t="s">
        <v>231</v>
      </c>
      <c r="BM65">
        <v>46.56</v>
      </c>
      <c r="BN65">
        <v>17.62</v>
      </c>
      <c r="BO65" t="s">
        <v>231</v>
      </c>
      <c r="BP65" t="s">
        <v>231</v>
      </c>
      <c r="BQ65">
        <v>37.01</v>
      </c>
      <c r="BR65">
        <v>88.53</v>
      </c>
      <c r="BS65">
        <v>14.3</v>
      </c>
      <c r="BT65">
        <v>75.11</v>
      </c>
      <c r="BU65">
        <v>10.78</v>
      </c>
      <c r="BV65">
        <v>86.68</v>
      </c>
      <c r="BW65">
        <v>94.27</v>
      </c>
      <c r="BX65">
        <v>78.02</v>
      </c>
      <c r="BY65">
        <v>41.1</v>
      </c>
      <c r="BZ65">
        <v>59.32</v>
      </c>
      <c r="CA65" t="s">
        <v>231</v>
      </c>
      <c r="CB65">
        <v>41.77</v>
      </c>
      <c r="CC65">
        <v>82.19</v>
      </c>
      <c r="CD65" t="s">
        <v>232</v>
      </c>
      <c r="CE65">
        <v>1295.26</v>
      </c>
      <c r="CF65">
        <v>978.93</v>
      </c>
      <c r="CG65">
        <v>1568816</v>
      </c>
      <c r="CH65">
        <v>1623395</v>
      </c>
      <c r="CI65">
        <v>1064366</v>
      </c>
      <c r="CJ65">
        <v>1099598</v>
      </c>
      <c r="CK65">
        <v>37.78</v>
      </c>
      <c r="CL65">
        <v>30.37</v>
      </c>
      <c r="CM65">
        <v>2699631</v>
      </c>
      <c r="CN65">
        <v>2918828</v>
      </c>
      <c r="CO65">
        <v>15293.43</v>
      </c>
      <c r="CP65">
        <v>16626.09</v>
      </c>
      <c r="CQ65">
        <v>26789.99</v>
      </c>
      <c r="CR65">
        <v>28828.51</v>
      </c>
      <c r="CS65">
        <v>40</v>
      </c>
      <c r="CT65">
        <v>29.63</v>
      </c>
      <c r="CU65">
        <v>62.22</v>
      </c>
      <c r="CV65">
        <v>44.07</v>
      </c>
      <c r="CW65">
        <v>23.7</v>
      </c>
      <c r="CX65">
        <v>15.93</v>
      </c>
      <c r="CY65">
        <v>13.33</v>
      </c>
      <c r="CZ65">
        <v>11.48</v>
      </c>
      <c r="DA65">
        <v>10</v>
      </c>
      <c r="DB65">
        <v>4.8099999999999996</v>
      </c>
      <c r="DC65">
        <v>10.37</v>
      </c>
      <c r="DD65">
        <v>7.41</v>
      </c>
      <c r="DE65">
        <v>22.96</v>
      </c>
      <c r="DF65">
        <v>28.15</v>
      </c>
      <c r="DG65">
        <v>39.26</v>
      </c>
      <c r="DH65">
        <v>35.93</v>
      </c>
      <c r="DI65">
        <v>14.44</v>
      </c>
      <c r="DJ65">
        <v>7.41</v>
      </c>
      <c r="DK65">
        <v>27.78</v>
      </c>
      <c r="DL65">
        <v>21.48</v>
      </c>
      <c r="DM65">
        <v>15.56</v>
      </c>
      <c r="DN65">
        <v>6.3</v>
      </c>
      <c r="DO65">
        <v>17.41</v>
      </c>
      <c r="DP65">
        <v>13.33</v>
      </c>
      <c r="DQ65">
        <v>11.48</v>
      </c>
      <c r="DR65">
        <v>6.67</v>
      </c>
      <c r="DS65">
        <v>13.33</v>
      </c>
      <c r="DT65">
        <v>7.04</v>
      </c>
      <c r="DU65">
        <v>21.11</v>
      </c>
      <c r="DV65">
        <v>11.48</v>
      </c>
      <c r="DW65">
        <v>18.149999999999999</v>
      </c>
      <c r="DX65">
        <v>7.41</v>
      </c>
      <c r="DY65">
        <v>35.93</v>
      </c>
      <c r="DZ65">
        <v>32.22</v>
      </c>
      <c r="EA65">
        <v>919995.1</v>
      </c>
      <c r="EB65">
        <v>1064186</v>
      </c>
    </row>
    <row r="66" spans="1:132" x14ac:dyDescent="0.55000000000000004">
      <c r="A66" t="s">
        <v>94</v>
      </c>
      <c r="B66" t="s">
        <v>15</v>
      </c>
      <c r="C66" t="s">
        <v>93</v>
      </c>
      <c r="D66">
        <v>3310</v>
      </c>
      <c r="E66" t="s">
        <v>58</v>
      </c>
      <c r="F66" t="s">
        <v>229</v>
      </c>
      <c r="G66">
        <v>1.5690000000000001E-3</v>
      </c>
      <c r="H66">
        <v>-8.3170000000000005E-5</v>
      </c>
      <c r="I66">
        <v>5.9089999999999998E-5</v>
      </c>
      <c r="J66">
        <v>1.6650000000000001E-4</v>
      </c>
      <c r="K66" s="13">
        <v>237</v>
      </c>
      <c r="L66" s="13">
        <v>242.4</v>
      </c>
      <c r="M66" s="13">
        <v>236.3</v>
      </c>
      <c r="N66" s="13">
        <v>239.8</v>
      </c>
      <c r="O66">
        <v>2.9040000000000001E-4</v>
      </c>
      <c r="P66">
        <v>2.296E-4</v>
      </c>
      <c r="Q66">
        <v>2.0039999999999999E-4</v>
      </c>
      <c r="R66">
        <v>4.6309999999999998E-4</v>
      </c>
      <c r="S66">
        <v>5.6690000000000003E-7</v>
      </c>
      <c r="T66">
        <v>1.021E-4</v>
      </c>
      <c r="U66">
        <v>7.8160000000000002E-4</v>
      </c>
      <c r="V66">
        <v>4.6579999999999999E-4</v>
      </c>
      <c r="W66">
        <v>4.6860000000000001E-4</v>
      </c>
      <c r="X66">
        <v>2.4000000000000001E-4</v>
      </c>
      <c r="Y66">
        <v>-4.6099999999999998E-4</v>
      </c>
      <c r="Z66">
        <v>-2.8709999999999999E-4</v>
      </c>
      <c r="AA66">
        <v>5.2070000000000003E-4</v>
      </c>
      <c r="AB66">
        <v>5.4120000000000004E-4</v>
      </c>
      <c r="AC66">
        <v>1.122E-4</v>
      </c>
      <c r="AD66">
        <v>2.9620000000000001E-5</v>
      </c>
      <c r="AE66">
        <v>1.775E-4</v>
      </c>
      <c r="AF66">
        <v>1.6210000000000001E-4</v>
      </c>
      <c r="AG66">
        <v>3.4319999999999999E-4</v>
      </c>
      <c r="AH66">
        <v>2.265E-4</v>
      </c>
      <c r="AI66">
        <v>1.92E-4</v>
      </c>
      <c r="AJ66">
        <v>1.895E-4</v>
      </c>
      <c r="AK66">
        <v>1.182E-4</v>
      </c>
      <c r="AL66">
        <v>3.6860000000000001E-4</v>
      </c>
      <c r="AM66">
        <v>3.166E-4</v>
      </c>
      <c r="AN66">
        <v>-1.8469999999999999E-4</v>
      </c>
      <c r="AO66">
        <v>1.3899999999999999E-4</v>
      </c>
      <c r="AP66">
        <v>4.3900000000000003E-5</v>
      </c>
      <c r="AQ66">
        <v>8.2230000000000004E-5</v>
      </c>
      <c r="AR66" t="s">
        <v>230</v>
      </c>
      <c r="AS66">
        <v>81.069999999999993</v>
      </c>
      <c r="AT66" t="s">
        <v>231</v>
      </c>
      <c r="AU66" t="s">
        <v>231</v>
      </c>
      <c r="AV66">
        <v>84.02</v>
      </c>
      <c r="AW66">
        <v>0.28999999999999998</v>
      </c>
      <c r="AX66">
        <v>0.56000000000000005</v>
      </c>
      <c r="AY66">
        <v>0.37</v>
      </c>
      <c r="AZ66">
        <v>1.31</v>
      </c>
      <c r="BA66">
        <v>43.42</v>
      </c>
      <c r="BB66">
        <v>46.95</v>
      </c>
      <c r="BC66">
        <v>37.14</v>
      </c>
      <c r="BD66">
        <v>43.94</v>
      </c>
      <c r="BE66" t="s">
        <v>231</v>
      </c>
      <c r="BF66" t="s">
        <v>231</v>
      </c>
      <c r="BG66">
        <v>24.81</v>
      </c>
      <c r="BH66">
        <v>53.46</v>
      </c>
      <c r="BI66">
        <v>77.38</v>
      </c>
      <c r="BJ66">
        <v>82.92</v>
      </c>
      <c r="BK66">
        <v>93.32</v>
      </c>
      <c r="BL66">
        <v>98.75</v>
      </c>
      <c r="BM66">
        <v>29.61</v>
      </c>
      <c r="BN66">
        <v>45.14</v>
      </c>
      <c r="BO66" t="s">
        <v>231</v>
      </c>
      <c r="BP66" t="s">
        <v>231</v>
      </c>
      <c r="BQ66">
        <v>20.21</v>
      </c>
      <c r="BR66">
        <v>69.959999999999994</v>
      </c>
      <c r="BS66" t="s">
        <v>231</v>
      </c>
      <c r="BT66" t="s">
        <v>231</v>
      </c>
      <c r="BU66">
        <v>41.89</v>
      </c>
      <c r="BV66">
        <v>68.760000000000005</v>
      </c>
      <c r="BW66" t="s">
        <v>231</v>
      </c>
      <c r="BX66">
        <v>68.040000000000006</v>
      </c>
      <c r="BY66">
        <v>1.8</v>
      </c>
      <c r="BZ66" t="s">
        <v>231</v>
      </c>
      <c r="CA66">
        <v>70.23</v>
      </c>
      <c r="CB66" t="s">
        <v>231</v>
      </c>
      <c r="CC66">
        <v>31.39</v>
      </c>
      <c r="CD66" t="s">
        <v>232</v>
      </c>
      <c r="CE66">
        <v>1296.74</v>
      </c>
      <c r="CF66">
        <v>949.67</v>
      </c>
      <c r="CG66">
        <v>1558921</v>
      </c>
      <c r="CH66">
        <v>1587898</v>
      </c>
      <c r="CI66">
        <v>1049904</v>
      </c>
      <c r="CJ66">
        <v>1084792</v>
      </c>
      <c r="CK66">
        <v>35.56</v>
      </c>
      <c r="CL66">
        <v>28.15</v>
      </c>
      <c r="CM66">
        <v>2685484</v>
      </c>
      <c r="CN66">
        <v>2880149</v>
      </c>
      <c r="CO66">
        <v>15200.4</v>
      </c>
      <c r="CP66">
        <v>16509.68</v>
      </c>
      <c r="CQ66">
        <v>26231.119999999999</v>
      </c>
      <c r="CR66">
        <v>28459.98</v>
      </c>
      <c r="CS66">
        <v>40.369999999999997</v>
      </c>
      <c r="CT66">
        <v>30.37</v>
      </c>
      <c r="CU66">
        <v>51.85</v>
      </c>
      <c r="CV66">
        <v>44.07</v>
      </c>
      <c r="CW66">
        <v>18.149999999999999</v>
      </c>
      <c r="CX66">
        <v>14.82</v>
      </c>
      <c r="CY66">
        <v>20.37</v>
      </c>
      <c r="CZ66">
        <v>12.22</v>
      </c>
      <c r="DA66">
        <v>13.33</v>
      </c>
      <c r="DB66">
        <v>5.93</v>
      </c>
      <c r="DC66">
        <v>9.26</v>
      </c>
      <c r="DD66">
        <v>5.19</v>
      </c>
      <c r="DE66">
        <v>22.59</v>
      </c>
      <c r="DF66">
        <v>20.74</v>
      </c>
      <c r="DG66">
        <v>38.89</v>
      </c>
      <c r="DH66">
        <v>37.04</v>
      </c>
      <c r="DI66">
        <v>10.37</v>
      </c>
      <c r="DJ66">
        <v>5.19</v>
      </c>
      <c r="DK66">
        <v>29.26</v>
      </c>
      <c r="DL66">
        <v>22.96</v>
      </c>
      <c r="DM66">
        <v>12.96</v>
      </c>
      <c r="DN66">
        <v>7.78</v>
      </c>
      <c r="DO66">
        <v>20.37</v>
      </c>
      <c r="DP66">
        <v>16.670000000000002</v>
      </c>
      <c r="DQ66">
        <v>10.74</v>
      </c>
      <c r="DR66">
        <v>9.6300000000000008</v>
      </c>
      <c r="DS66">
        <v>11.48</v>
      </c>
      <c r="DT66">
        <v>8.15</v>
      </c>
      <c r="DU66">
        <v>28.89</v>
      </c>
      <c r="DV66">
        <v>19.63</v>
      </c>
      <c r="DW66">
        <v>9.6300000000000008</v>
      </c>
      <c r="DX66">
        <v>7.04</v>
      </c>
      <c r="DY66">
        <v>29.26</v>
      </c>
      <c r="DZ66">
        <v>23.7</v>
      </c>
      <c r="EA66">
        <v>914424.7</v>
      </c>
      <c r="EB66">
        <v>1053557</v>
      </c>
    </row>
    <row r="67" spans="1:132" x14ac:dyDescent="0.55000000000000004">
      <c r="A67" t="s">
        <v>95</v>
      </c>
      <c r="B67" t="s">
        <v>2</v>
      </c>
      <c r="C67" t="s">
        <v>96</v>
      </c>
      <c r="D67">
        <v>3401</v>
      </c>
      <c r="E67" t="s">
        <v>58</v>
      </c>
      <c r="F67" t="s">
        <v>229</v>
      </c>
      <c r="G67">
        <v>3.48E-4</v>
      </c>
      <c r="H67">
        <v>-1.024E-3</v>
      </c>
      <c r="I67">
        <v>-2.3020000000000001E-4</v>
      </c>
      <c r="J67">
        <v>1.043E-4</v>
      </c>
      <c r="K67">
        <v>0.12570000000000001</v>
      </c>
      <c r="L67">
        <v>0.1716</v>
      </c>
      <c r="M67">
        <v>0.2366</v>
      </c>
      <c r="N67">
        <v>0.2089</v>
      </c>
      <c r="O67">
        <v>2.2430000000000002E-3</v>
      </c>
      <c r="P67">
        <v>2.1220000000000002E-3</v>
      </c>
      <c r="Q67" s="13">
        <v>194.1</v>
      </c>
      <c r="R67" s="13">
        <v>196.5</v>
      </c>
      <c r="S67">
        <v>2.2339999999999999E-3</v>
      </c>
      <c r="T67">
        <v>3.2889999999999998E-3</v>
      </c>
      <c r="U67">
        <v>7.7499999999999997E-4</v>
      </c>
      <c r="V67">
        <v>1.487E-3</v>
      </c>
      <c r="W67">
        <v>-3.277E-4</v>
      </c>
      <c r="X67">
        <v>2.3039999999999999E-4</v>
      </c>
      <c r="Y67">
        <v>-1.6080000000000001E-4</v>
      </c>
      <c r="Z67">
        <v>-7.3449999999999996E-5</v>
      </c>
      <c r="AA67">
        <v>1.227E-4</v>
      </c>
      <c r="AB67">
        <v>7.4410000000000004E-6</v>
      </c>
      <c r="AC67">
        <v>0.92689999999999995</v>
      </c>
      <c r="AD67">
        <v>0.99050000000000005</v>
      </c>
      <c r="AE67">
        <v>1.951E-2</v>
      </c>
      <c r="AF67">
        <v>2.0160000000000001E-2</v>
      </c>
      <c r="AG67">
        <v>8.1579999999999999E-4</v>
      </c>
      <c r="AH67">
        <v>5.9449999999999998E-4</v>
      </c>
      <c r="AI67">
        <v>4.8550000000000001E-5</v>
      </c>
      <c r="AJ67">
        <v>4.0920000000000001E-5</v>
      </c>
      <c r="AK67">
        <v>-2.497E-4</v>
      </c>
      <c r="AL67">
        <v>1.3219999999999999E-4</v>
      </c>
      <c r="AM67">
        <v>1.1260000000000001E-5</v>
      </c>
      <c r="AN67">
        <v>-1.2410000000000001E-4</v>
      </c>
      <c r="AO67">
        <v>6.9070000000000004E-4</v>
      </c>
      <c r="AP67">
        <v>1.7810000000000001E-5</v>
      </c>
      <c r="AQ67">
        <v>8.7000000000000001E-5</v>
      </c>
      <c r="AR67" t="s">
        <v>230</v>
      </c>
      <c r="AS67" t="s">
        <v>231</v>
      </c>
      <c r="AT67">
        <v>54.43</v>
      </c>
      <c r="AU67">
        <v>71.16</v>
      </c>
      <c r="AV67" t="s">
        <v>231</v>
      </c>
      <c r="AW67">
        <v>42.21</v>
      </c>
      <c r="AX67">
        <v>34.85</v>
      </c>
      <c r="AY67">
        <v>51.48</v>
      </c>
      <c r="AZ67">
        <v>49.55</v>
      </c>
      <c r="BA67">
        <v>7.02</v>
      </c>
      <c r="BB67">
        <v>12.49</v>
      </c>
      <c r="BC67">
        <v>2.16</v>
      </c>
      <c r="BD67">
        <v>1.72</v>
      </c>
      <c r="BE67">
        <v>4.24</v>
      </c>
      <c r="BF67">
        <v>7.25</v>
      </c>
      <c r="BG67">
        <v>8.3000000000000007</v>
      </c>
      <c r="BH67">
        <v>26.27</v>
      </c>
      <c r="BI67" t="s">
        <v>231</v>
      </c>
      <c r="BJ67">
        <v>63.5</v>
      </c>
      <c r="BK67" t="s">
        <v>231</v>
      </c>
      <c r="BL67" t="s">
        <v>231</v>
      </c>
      <c r="BM67">
        <v>57.33</v>
      </c>
      <c r="BN67" t="s">
        <v>231</v>
      </c>
      <c r="BO67">
        <v>1.91</v>
      </c>
      <c r="BP67">
        <v>0.67</v>
      </c>
      <c r="BQ67">
        <v>3.24</v>
      </c>
      <c r="BR67">
        <v>3.16</v>
      </c>
      <c r="BS67">
        <v>64.77</v>
      </c>
      <c r="BT67">
        <v>75.290000000000006</v>
      </c>
      <c r="BU67" t="s">
        <v>231</v>
      </c>
      <c r="BV67">
        <v>73.02</v>
      </c>
      <c r="BW67">
        <v>21.55</v>
      </c>
      <c r="BX67">
        <v>98.03</v>
      </c>
      <c r="BY67" t="s">
        <v>231</v>
      </c>
      <c r="BZ67" t="s">
        <v>231</v>
      </c>
      <c r="CA67">
        <v>40.89</v>
      </c>
      <c r="CB67" t="s">
        <v>231</v>
      </c>
      <c r="CC67">
        <v>82.45</v>
      </c>
      <c r="CD67" t="s">
        <v>232</v>
      </c>
      <c r="CE67">
        <v>1274.52</v>
      </c>
      <c r="CF67">
        <v>983.01</v>
      </c>
      <c r="CG67">
        <v>1555788</v>
      </c>
      <c r="CH67">
        <v>1618660</v>
      </c>
      <c r="CI67">
        <v>1077533</v>
      </c>
      <c r="CJ67">
        <v>1172757</v>
      </c>
      <c r="CK67">
        <v>21.85</v>
      </c>
      <c r="CL67">
        <v>27.04</v>
      </c>
      <c r="CM67">
        <v>2692579</v>
      </c>
      <c r="CN67">
        <v>2916843</v>
      </c>
      <c r="CO67">
        <v>40.369999999999997</v>
      </c>
      <c r="CP67">
        <v>33.33</v>
      </c>
      <c r="CQ67">
        <v>73.7</v>
      </c>
      <c r="CR67">
        <v>57.78</v>
      </c>
      <c r="CS67">
        <v>140.74</v>
      </c>
      <c r="CT67">
        <v>131.85</v>
      </c>
      <c r="CU67">
        <v>9389380</v>
      </c>
      <c r="CV67">
        <v>10054330</v>
      </c>
      <c r="CW67">
        <v>145.19</v>
      </c>
      <c r="CX67">
        <v>216.3</v>
      </c>
      <c r="CY67">
        <v>20.37</v>
      </c>
      <c r="CZ67">
        <v>23.33</v>
      </c>
      <c r="DA67">
        <v>7.04</v>
      </c>
      <c r="DB67">
        <v>5.93</v>
      </c>
      <c r="DC67">
        <v>11.48</v>
      </c>
      <c r="DD67">
        <v>7.04</v>
      </c>
      <c r="DE67">
        <v>12.59</v>
      </c>
      <c r="DF67">
        <v>5.19</v>
      </c>
      <c r="DG67">
        <v>27.78</v>
      </c>
      <c r="DH67">
        <v>35.56</v>
      </c>
      <c r="DI67">
        <v>7733.4</v>
      </c>
      <c r="DJ67">
        <v>9742.86</v>
      </c>
      <c r="DK67">
        <v>1047.83</v>
      </c>
      <c r="DL67">
        <v>1258.96</v>
      </c>
      <c r="DM67">
        <v>18.89</v>
      </c>
      <c r="DN67">
        <v>13.33</v>
      </c>
      <c r="DO67">
        <v>13.33</v>
      </c>
      <c r="DP67">
        <v>8.15</v>
      </c>
      <c r="DQ67">
        <v>14.44</v>
      </c>
      <c r="DR67">
        <v>6.3</v>
      </c>
      <c r="DS67">
        <v>7.41</v>
      </c>
      <c r="DT67">
        <v>5.19</v>
      </c>
      <c r="DU67">
        <v>13.7</v>
      </c>
      <c r="DV67">
        <v>13.7</v>
      </c>
      <c r="DW67">
        <v>10.37</v>
      </c>
      <c r="DX67">
        <v>14.44</v>
      </c>
      <c r="DY67">
        <v>28.15</v>
      </c>
      <c r="DZ67">
        <v>24.44</v>
      </c>
      <c r="EA67">
        <v>919536.4</v>
      </c>
      <c r="EB67">
        <v>1075264</v>
      </c>
    </row>
    <row r="68" spans="1:132" x14ac:dyDescent="0.55000000000000004">
      <c r="A68" t="s">
        <v>97</v>
      </c>
      <c r="B68" t="s">
        <v>2</v>
      </c>
      <c r="C68" t="s">
        <v>96</v>
      </c>
      <c r="D68">
        <v>3401</v>
      </c>
      <c r="E68" t="s">
        <v>58</v>
      </c>
      <c r="F68" t="s">
        <v>229</v>
      </c>
      <c r="G68">
        <v>5.3660000000000003E-4</v>
      </c>
      <c r="H68">
        <v>-4.9399999999999997E-4</v>
      </c>
      <c r="I68">
        <v>-1.9539999999999999E-5</v>
      </c>
      <c r="J68">
        <v>3.7289999999999997E-5</v>
      </c>
      <c r="K68">
        <v>0.31519999999999998</v>
      </c>
      <c r="L68">
        <v>0.247</v>
      </c>
      <c r="M68">
        <v>0.20349999999999999</v>
      </c>
      <c r="N68">
        <v>0.29499999999999998</v>
      </c>
      <c r="O68">
        <v>2.3779999999999999E-3</v>
      </c>
      <c r="P68">
        <v>2.2070000000000002E-3</v>
      </c>
      <c r="Q68" s="13">
        <v>194</v>
      </c>
      <c r="R68" s="13">
        <v>195.6</v>
      </c>
      <c r="S68">
        <v>2.356E-3</v>
      </c>
      <c r="T68">
        <v>3.176E-3</v>
      </c>
      <c r="U68">
        <v>1.279E-3</v>
      </c>
      <c r="V68">
        <v>9.7170000000000004E-4</v>
      </c>
      <c r="W68">
        <v>-1.8929999999999999E-4</v>
      </c>
      <c r="X68">
        <v>7.1359999999999994E-5</v>
      </c>
      <c r="Y68">
        <v>-2.1220000000000001E-4</v>
      </c>
      <c r="Z68">
        <v>-1.182E-4</v>
      </c>
      <c r="AA68">
        <v>1.7660000000000001E-4</v>
      </c>
      <c r="AB68">
        <v>2.053E-4</v>
      </c>
      <c r="AC68">
        <v>0.93479999999999996</v>
      </c>
      <c r="AD68">
        <v>0.99780000000000002</v>
      </c>
      <c r="AE68">
        <v>1.9740000000000001E-2</v>
      </c>
      <c r="AF68">
        <v>2.0420000000000001E-2</v>
      </c>
      <c r="AG68">
        <v>4.4999999999999999E-4</v>
      </c>
      <c r="AH68">
        <v>6.7170000000000001E-4</v>
      </c>
      <c r="AI68">
        <v>5.3789999999999998E-5</v>
      </c>
      <c r="AJ68">
        <v>7.1929999999999997E-5</v>
      </c>
      <c r="AK68">
        <v>-2.4859999999999999E-5</v>
      </c>
      <c r="AL68">
        <v>2.4429999999999998E-4</v>
      </c>
      <c r="AM68">
        <v>1.114E-4</v>
      </c>
      <c r="AN68">
        <v>6.8599999999999998E-4</v>
      </c>
      <c r="AO68">
        <v>4.9950000000000005E-4</v>
      </c>
      <c r="AP68">
        <v>2.197E-4</v>
      </c>
      <c r="AQ68">
        <v>1.1239999999999999E-4</v>
      </c>
      <c r="AR68" t="s">
        <v>230</v>
      </c>
      <c r="AS68" t="s">
        <v>231</v>
      </c>
      <c r="AT68">
        <v>66.900000000000006</v>
      </c>
      <c r="AU68" t="s">
        <v>231</v>
      </c>
      <c r="AV68" t="s">
        <v>231</v>
      </c>
      <c r="AW68">
        <v>16.96</v>
      </c>
      <c r="AX68">
        <v>19.84</v>
      </c>
      <c r="AY68" t="s">
        <v>231</v>
      </c>
      <c r="AZ68">
        <v>14.43</v>
      </c>
      <c r="BA68">
        <v>7.36</v>
      </c>
      <c r="BB68">
        <v>8.32</v>
      </c>
      <c r="BC68">
        <v>0.42</v>
      </c>
      <c r="BD68">
        <v>0.83</v>
      </c>
      <c r="BE68">
        <v>11.2</v>
      </c>
      <c r="BF68">
        <v>8.34</v>
      </c>
      <c r="BG68">
        <v>37.65</v>
      </c>
      <c r="BH68">
        <v>28.52</v>
      </c>
      <c r="BI68" t="s">
        <v>231</v>
      </c>
      <c r="BJ68" t="s">
        <v>231</v>
      </c>
      <c r="BK68">
        <v>6.28</v>
      </c>
      <c r="BL68" t="s">
        <v>231</v>
      </c>
      <c r="BM68">
        <v>60.82</v>
      </c>
      <c r="BN68">
        <v>18.71</v>
      </c>
      <c r="BO68">
        <v>3.01</v>
      </c>
      <c r="BP68">
        <v>0.77</v>
      </c>
      <c r="BQ68">
        <v>2.1800000000000002</v>
      </c>
      <c r="BR68">
        <v>1.59</v>
      </c>
      <c r="BS68">
        <v>51.36</v>
      </c>
      <c r="BT68">
        <v>21.07</v>
      </c>
      <c r="BU68" t="s">
        <v>231</v>
      </c>
      <c r="BV68">
        <v>67.02</v>
      </c>
      <c r="BW68">
        <v>17.579999999999998</v>
      </c>
      <c r="BX68">
        <v>36.51</v>
      </c>
      <c r="BY68" t="s">
        <v>231</v>
      </c>
      <c r="BZ68">
        <v>90.7</v>
      </c>
      <c r="CA68">
        <v>85.35</v>
      </c>
      <c r="CB68" t="s">
        <v>231</v>
      </c>
      <c r="CC68">
        <v>79.569999999999993</v>
      </c>
      <c r="CD68" t="s">
        <v>232</v>
      </c>
      <c r="CE68">
        <v>1287.1300000000001</v>
      </c>
      <c r="CF68">
        <v>1005.97</v>
      </c>
      <c r="CG68">
        <v>1555449</v>
      </c>
      <c r="CH68">
        <v>1614174</v>
      </c>
      <c r="CI68">
        <v>1080728</v>
      </c>
      <c r="CJ68">
        <v>1170504</v>
      </c>
      <c r="CK68">
        <v>32.590000000000003</v>
      </c>
      <c r="CL68">
        <v>23.33</v>
      </c>
      <c r="CM68">
        <v>2695023</v>
      </c>
      <c r="CN68">
        <v>2914167</v>
      </c>
      <c r="CO68">
        <v>52.59</v>
      </c>
      <c r="CP68">
        <v>38.520000000000003</v>
      </c>
      <c r="CQ68">
        <v>70</v>
      </c>
      <c r="CR68">
        <v>68.150000000000006</v>
      </c>
      <c r="CS68">
        <v>147.78</v>
      </c>
      <c r="CT68">
        <v>136.30000000000001</v>
      </c>
      <c r="CU68">
        <v>9392197</v>
      </c>
      <c r="CV68">
        <v>10001450</v>
      </c>
      <c r="CW68">
        <v>152.22999999999999</v>
      </c>
      <c r="CX68">
        <v>208.89</v>
      </c>
      <c r="CY68">
        <v>25.19</v>
      </c>
      <c r="CZ68">
        <v>17.78</v>
      </c>
      <c r="DA68">
        <v>8.15</v>
      </c>
      <c r="DB68">
        <v>4.4400000000000004</v>
      </c>
      <c r="DC68">
        <v>11.11</v>
      </c>
      <c r="DD68">
        <v>6.67</v>
      </c>
      <c r="DE68">
        <v>14.07</v>
      </c>
      <c r="DF68">
        <v>11.11</v>
      </c>
      <c r="DG68">
        <v>28.89</v>
      </c>
      <c r="DH68">
        <v>29.26</v>
      </c>
      <c r="DI68">
        <v>7852.37</v>
      </c>
      <c r="DJ68">
        <v>9803.2800000000007</v>
      </c>
      <c r="DK68">
        <v>1066.72</v>
      </c>
      <c r="DL68">
        <v>1273.4100000000001</v>
      </c>
      <c r="DM68">
        <v>14.44</v>
      </c>
      <c r="DN68">
        <v>14.44</v>
      </c>
      <c r="DO68">
        <v>13.7</v>
      </c>
      <c r="DP68">
        <v>10</v>
      </c>
      <c r="DQ68">
        <v>11.48</v>
      </c>
      <c r="DR68">
        <v>6.3</v>
      </c>
      <c r="DS68">
        <v>10</v>
      </c>
      <c r="DT68">
        <v>6.67</v>
      </c>
      <c r="DU68">
        <v>18.89</v>
      </c>
      <c r="DV68">
        <v>12.59</v>
      </c>
      <c r="DW68">
        <v>19.260000000000002</v>
      </c>
      <c r="DX68">
        <v>11.85</v>
      </c>
      <c r="DY68">
        <v>38.15</v>
      </c>
      <c r="DZ68">
        <v>25.93</v>
      </c>
      <c r="EA68">
        <v>925860.2</v>
      </c>
      <c r="EB68">
        <v>1074031</v>
      </c>
    </row>
    <row r="69" spans="1:132" x14ac:dyDescent="0.55000000000000004">
      <c r="A69" t="s">
        <v>98</v>
      </c>
      <c r="B69" t="s">
        <v>3</v>
      </c>
      <c r="C69" t="s">
        <v>99</v>
      </c>
      <c r="D69">
        <v>3402</v>
      </c>
      <c r="E69" t="s">
        <v>58</v>
      </c>
      <c r="F69" t="s">
        <v>229</v>
      </c>
      <c r="G69">
        <v>8.1110000000000004E-4</v>
      </c>
      <c r="H69">
        <v>2.286E-4</v>
      </c>
      <c r="I69">
        <v>7.0299999999999996E-4</v>
      </c>
      <c r="J69">
        <v>8.7370000000000004E-4</v>
      </c>
      <c r="K69">
        <v>-2.3220000000000001E-2</v>
      </c>
      <c r="L69">
        <v>0.16739999999999999</v>
      </c>
      <c r="M69">
        <v>0.108</v>
      </c>
      <c r="N69">
        <v>0.1048</v>
      </c>
      <c r="O69">
        <v>1.4580000000000001E-3</v>
      </c>
      <c r="P69">
        <v>1.3159999999999999E-3</v>
      </c>
      <c r="Q69">
        <v>0.31709999999999999</v>
      </c>
      <c r="R69">
        <v>3.3500000000000002E-2</v>
      </c>
      <c r="S69" s="13">
        <v>191.4</v>
      </c>
      <c r="T69" s="13">
        <v>194.7</v>
      </c>
      <c r="U69">
        <v>2.0530000000000002E-5</v>
      </c>
      <c r="V69">
        <v>6.3179999999999996E-4</v>
      </c>
      <c r="W69">
        <v>3.0889999999999997E-4</v>
      </c>
      <c r="X69">
        <v>8.8820000000000001E-4</v>
      </c>
      <c r="Y69">
        <v>5.7209999999999997E-4</v>
      </c>
      <c r="Z69">
        <v>1.5480000000000001E-5</v>
      </c>
      <c r="AA69">
        <v>7.3640000000000006E-5</v>
      </c>
      <c r="AB69">
        <v>1.9640000000000002E-5</v>
      </c>
      <c r="AC69">
        <v>11.76</v>
      </c>
      <c r="AD69">
        <v>16.22</v>
      </c>
      <c r="AE69">
        <v>3.8800000000000002E-3</v>
      </c>
      <c r="AF69">
        <v>5.1679999999999999E-3</v>
      </c>
      <c r="AG69">
        <v>3.2840000000000001E-4</v>
      </c>
      <c r="AH69">
        <v>1.683E-4</v>
      </c>
      <c r="AI69">
        <v>5.3170000000000001E-5</v>
      </c>
      <c r="AJ69">
        <v>1.105E-4</v>
      </c>
      <c r="AK69">
        <v>1.3439999999999999E-4</v>
      </c>
      <c r="AL69">
        <v>2.4439999999999998E-4</v>
      </c>
      <c r="AM69">
        <v>1.1010000000000001E-4</v>
      </c>
      <c r="AN69">
        <v>-2.3680000000000001E-4</v>
      </c>
      <c r="AO69">
        <v>3.2670000000000003E-4</v>
      </c>
      <c r="AP69">
        <v>-2.5829999999999998E-5</v>
      </c>
      <c r="AQ69">
        <v>6.1909999999999995E-5</v>
      </c>
      <c r="AR69" t="s">
        <v>230</v>
      </c>
      <c r="AS69" t="s">
        <v>231</v>
      </c>
      <c r="AT69" t="s">
        <v>231</v>
      </c>
      <c r="AU69">
        <v>6.92</v>
      </c>
      <c r="AV69">
        <v>12.13</v>
      </c>
      <c r="AW69" t="s">
        <v>231</v>
      </c>
      <c r="AX69">
        <v>72.88</v>
      </c>
      <c r="AY69">
        <v>33.06</v>
      </c>
      <c r="AZ69">
        <v>49.23</v>
      </c>
      <c r="BA69">
        <v>3</v>
      </c>
      <c r="BB69">
        <v>19.579999999999998</v>
      </c>
      <c r="BC69" t="s">
        <v>231</v>
      </c>
      <c r="BD69">
        <v>12.61</v>
      </c>
      <c r="BE69">
        <v>1.18</v>
      </c>
      <c r="BF69">
        <v>0.66</v>
      </c>
      <c r="BG69" t="s">
        <v>231</v>
      </c>
      <c r="BH69">
        <v>41.96</v>
      </c>
      <c r="BI69" t="s">
        <v>231</v>
      </c>
      <c r="BJ69" t="s">
        <v>231</v>
      </c>
      <c r="BK69" t="s">
        <v>231</v>
      </c>
      <c r="BL69">
        <v>26.96</v>
      </c>
      <c r="BM69" t="s">
        <v>231</v>
      </c>
      <c r="BN69" t="s">
        <v>231</v>
      </c>
      <c r="BO69">
        <v>0.36</v>
      </c>
      <c r="BP69">
        <v>2.67</v>
      </c>
      <c r="BQ69">
        <v>5.0599999999999996</v>
      </c>
      <c r="BR69">
        <v>6.15</v>
      </c>
      <c r="BS69" t="s">
        <v>231</v>
      </c>
      <c r="BT69">
        <v>69.22</v>
      </c>
      <c r="BU69">
        <v>22.81</v>
      </c>
      <c r="BV69">
        <v>69.900000000000006</v>
      </c>
      <c r="BW69" t="s">
        <v>231</v>
      </c>
      <c r="BX69">
        <v>34.9</v>
      </c>
      <c r="BY69">
        <v>89.26</v>
      </c>
      <c r="BZ69" t="s">
        <v>231</v>
      </c>
      <c r="CA69">
        <v>38.32</v>
      </c>
      <c r="CB69" t="s">
        <v>231</v>
      </c>
      <c r="CC69">
        <v>19.71</v>
      </c>
      <c r="CD69" t="s">
        <v>232</v>
      </c>
      <c r="CE69">
        <v>1283.78</v>
      </c>
      <c r="CF69">
        <v>983.75</v>
      </c>
      <c r="CG69">
        <v>1555148</v>
      </c>
      <c r="CH69">
        <v>1614441</v>
      </c>
      <c r="CI69">
        <v>1067374</v>
      </c>
      <c r="CJ69">
        <v>1108048</v>
      </c>
      <c r="CK69">
        <v>68.52</v>
      </c>
      <c r="CL69">
        <v>64.819999999999993</v>
      </c>
      <c r="CM69">
        <v>2719977</v>
      </c>
      <c r="CN69">
        <v>2906421</v>
      </c>
      <c r="CO69">
        <v>31.11</v>
      </c>
      <c r="CP69">
        <v>32.96</v>
      </c>
      <c r="CQ69">
        <v>60</v>
      </c>
      <c r="CR69">
        <v>45.19</v>
      </c>
      <c r="CS69">
        <v>101.48</v>
      </c>
      <c r="CT69">
        <v>88.52</v>
      </c>
      <c r="CU69">
        <v>15452.58</v>
      </c>
      <c r="CV69">
        <v>1729.76</v>
      </c>
      <c r="CW69">
        <v>10993800</v>
      </c>
      <c r="CX69">
        <v>12263820</v>
      </c>
      <c r="CY69">
        <v>13.33</v>
      </c>
      <c r="CZ69">
        <v>14.07</v>
      </c>
      <c r="DA69">
        <v>12.22</v>
      </c>
      <c r="DB69">
        <v>11.85</v>
      </c>
      <c r="DC69">
        <v>17.04</v>
      </c>
      <c r="DD69">
        <v>7.78</v>
      </c>
      <c r="DE69">
        <v>11.48</v>
      </c>
      <c r="DF69">
        <v>5.56</v>
      </c>
      <c r="DG69">
        <v>15.19</v>
      </c>
      <c r="DH69">
        <v>10.37</v>
      </c>
      <c r="DI69">
        <v>99005.58</v>
      </c>
      <c r="DJ69">
        <v>159100.70000000001</v>
      </c>
      <c r="DK69">
        <v>226.67</v>
      </c>
      <c r="DL69">
        <v>331.86</v>
      </c>
      <c r="DM69">
        <v>12.96</v>
      </c>
      <c r="DN69">
        <v>7.04</v>
      </c>
      <c r="DO69">
        <v>13.7</v>
      </c>
      <c r="DP69">
        <v>12.22</v>
      </c>
      <c r="DQ69">
        <v>14.82</v>
      </c>
      <c r="DR69">
        <v>7.78</v>
      </c>
      <c r="DS69">
        <v>11.85</v>
      </c>
      <c r="DT69">
        <v>6.67</v>
      </c>
      <c r="DU69">
        <v>18.89</v>
      </c>
      <c r="DV69">
        <v>9.26</v>
      </c>
      <c r="DW69">
        <v>9.26</v>
      </c>
      <c r="DX69">
        <v>9.6300000000000008</v>
      </c>
      <c r="DY69">
        <v>26.3</v>
      </c>
      <c r="DZ69">
        <v>22.96</v>
      </c>
      <c r="EA69">
        <v>928551.8</v>
      </c>
      <c r="EB69">
        <v>1072889</v>
      </c>
    </row>
    <row r="70" spans="1:132" x14ac:dyDescent="0.55000000000000004">
      <c r="A70" t="s">
        <v>100</v>
      </c>
      <c r="B70" t="s">
        <v>3</v>
      </c>
      <c r="C70" t="s">
        <v>99</v>
      </c>
      <c r="D70">
        <v>3402</v>
      </c>
      <c r="E70" t="s">
        <v>58</v>
      </c>
      <c r="F70" t="s">
        <v>229</v>
      </c>
      <c r="G70">
        <v>1.2099999999999999E-3</v>
      </c>
      <c r="H70">
        <v>-7.7360000000000005E-4</v>
      </c>
      <c r="I70">
        <v>8.6439999999999998E-4</v>
      </c>
      <c r="J70">
        <v>8.7819999999999999E-4</v>
      </c>
      <c r="K70">
        <v>0.25619999999999998</v>
      </c>
      <c r="L70">
        <v>0.1084</v>
      </c>
      <c r="M70">
        <v>0.21149999999999999</v>
      </c>
      <c r="N70">
        <v>0.21659999999999999</v>
      </c>
      <c r="O70">
        <v>1.1980000000000001E-3</v>
      </c>
      <c r="P70">
        <v>1.549E-3</v>
      </c>
      <c r="Q70">
        <v>2.163E-2</v>
      </c>
      <c r="R70">
        <v>7.391E-3</v>
      </c>
      <c r="S70" s="13">
        <v>192.6</v>
      </c>
      <c r="T70" s="13">
        <v>192.7</v>
      </c>
      <c r="U70">
        <v>4.9720000000000005E-4</v>
      </c>
      <c r="V70">
        <v>3.7809999999999997E-4</v>
      </c>
      <c r="W70">
        <v>-1.906E-4</v>
      </c>
      <c r="X70">
        <v>4.2979999999999998E-4</v>
      </c>
      <c r="Y70">
        <v>-9.2000000000000003E-4</v>
      </c>
      <c r="Z70">
        <v>-1.248E-4</v>
      </c>
      <c r="AA70">
        <v>5.1730000000000001E-5</v>
      </c>
      <c r="AB70">
        <v>9.4469999999999995E-5</v>
      </c>
      <c r="AC70">
        <v>11.69</v>
      </c>
      <c r="AD70">
        <v>15.96</v>
      </c>
      <c r="AE70">
        <v>3.9189999999999997E-3</v>
      </c>
      <c r="AF70">
        <v>4.8180000000000002E-3</v>
      </c>
      <c r="AG70">
        <v>4.0499999999999998E-4</v>
      </c>
      <c r="AH70">
        <v>2.4649999999999997E-4</v>
      </c>
      <c r="AI70">
        <v>7.9660000000000006E-5</v>
      </c>
      <c r="AJ70">
        <v>6.6420000000000004E-5</v>
      </c>
      <c r="AK70">
        <v>3.1829999999999998E-4</v>
      </c>
      <c r="AL70">
        <v>-6.3269999999999997E-6</v>
      </c>
      <c r="AM70">
        <v>6.4209999999999997E-5</v>
      </c>
      <c r="AN70">
        <v>3.636E-4</v>
      </c>
      <c r="AO70">
        <v>3.2739999999999999E-4</v>
      </c>
      <c r="AP70">
        <v>1.76E-4</v>
      </c>
      <c r="AQ70">
        <v>-5.3560000000000002E-5</v>
      </c>
      <c r="AR70" t="s">
        <v>230</v>
      </c>
      <c r="AS70">
        <v>32.22</v>
      </c>
      <c r="AT70" t="s">
        <v>231</v>
      </c>
      <c r="AU70">
        <v>27.71</v>
      </c>
      <c r="AV70">
        <v>26.35</v>
      </c>
      <c r="AW70">
        <v>71.27</v>
      </c>
      <c r="AX70">
        <v>58.65</v>
      </c>
      <c r="AY70">
        <v>45.66</v>
      </c>
      <c r="AZ70">
        <v>34.61</v>
      </c>
      <c r="BA70">
        <v>16.79</v>
      </c>
      <c r="BB70">
        <v>2.17</v>
      </c>
      <c r="BC70">
        <v>60.1</v>
      </c>
      <c r="BD70">
        <v>1.05</v>
      </c>
      <c r="BE70">
        <v>0.84</v>
      </c>
      <c r="BF70">
        <v>0.83</v>
      </c>
      <c r="BG70">
        <v>2.9</v>
      </c>
      <c r="BH70">
        <v>44.56</v>
      </c>
      <c r="BI70">
        <v>87.36</v>
      </c>
      <c r="BJ70" t="s">
        <v>231</v>
      </c>
      <c r="BK70">
        <v>65.39</v>
      </c>
      <c r="BL70" t="s">
        <v>231</v>
      </c>
      <c r="BM70" t="s">
        <v>231</v>
      </c>
      <c r="BN70">
        <v>38.869999999999997</v>
      </c>
      <c r="BO70">
        <v>1.33</v>
      </c>
      <c r="BP70">
        <v>2.34</v>
      </c>
      <c r="BQ70">
        <v>6.88</v>
      </c>
      <c r="BR70">
        <v>4.37</v>
      </c>
      <c r="BS70">
        <v>25.41</v>
      </c>
      <c r="BT70" t="s">
        <v>231</v>
      </c>
      <c r="BU70">
        <v>88.98</v>
      </c>
      <c r="BV70">
        <v>33.35</v>
      </c>
      <c r="BW70" t="s">
        <v>231</v>
      </c>
      <c r="BX70">
        <v>38.79</v>
      </c>
      <c r="BY70" t="s">
        <v>231</v>
      </c>
      <c r="BZ70">
        <v>48.46</v>
      </c>
      <c r="CA70">
        <v>58.55</v>
      </c>
      <c r="CB70" t="s">
        <v>231</v>
      </c>
      <c r="CC70" t="s">
        <v>231</v>
      </c>
      <c r="CD70" t="s">
        <v>232</v>
      </c>
      <c r="CE70">
        <v>1294.8900000000001</v>
      </c>
      <c r="CF70">
        <v>946.34</v>
      </c>
      <c r="CG70">
        <v>1570356</v>
      </c>
      <c r="CH70">
        <v>1636402</v>
      </c>
      <c r="CI70">
        <v>1061350</v>
      </c>
      <c r="CJ70">
        <v>1115930</v>
      </c>
      <c r="CK70">
        <v>76.3</v>
      </c>
      <c r="CL70">
        <v>65.56</v>
      </c>
      <c r="CM70">
        <v>2701063</v>
      </c>
      <c r="CN70">
        <v>2942700</v>
      </c>
      <c r="CO70">
        <v>48.89</v>
      </c>
      <c r="CP70">
        <v>29.26</v>
      </c>
      <c r="CQ70">
        <v>71.11</v>
      </c>
      <c r="CR70">
        <v>59.26</v>
      </c>
      <c r="CS70">
        <v>87.41</v>
      </c>
      <c r="CT70">
        <v>102.22</v>
      </c>
      <c r="CU70">
        <v>1090.6400000000001</v>
      </c>
      <c r="CV70">
        <v>402.6</v>
      </c>
      <c r="CW70">
        <v>10989230</v>
      </c>
      <c r="CX70">
        <v>12285320</v>
      </c>
      <c r="CY70">
        <v>17.78</v>
      </c>
      <c r="CZ70">
        <v>11.48</v>
      </c>
      <c r="DA70">
        <v>8.15</v>
      </c>
      <c r="DB70">
        <v>7.78</v>
      </c>
      <c r="DC70">
        <v>5.93</v>
      </c>
      <c r="DD70">
        <v>6.67</v>
      </c>
      <c r="DE70">
        <v>10.74</v>
      </c>
      <c r="DF70">
        <v>7.78</v>
      </c>
      <c r="DG70">
        <v>12.96</v>
      </c>
      <c r="DH70">
        <v>5.56</v>
      </c>
      <c r="DI70">
        <v>96895.4</v>
      </c>
      <c r="DJ70">
        <v>156282.4</v>
      </c>
      <c r="DK70">
        <v>225.19</v>
      </c>
      <c r="DL70">
        <v>310.01</v>
      </c>
      <c r="DM70">
        <v>13.7</v>
      </c>
      <c r="DN70">
        <v>8.15</v>
      </c>
      <c r="DO70">
        <v>14.82</v>
      </c>
      <c r="DP70">
        <v>9.6300000000000008</v>
      </c>
      <c r="DQ70">
        <v>11.11</v>
      </c>
      <c r="DR70">
        <v>7.78</v>
      </c>
      <c r="DS70">
        <v>13.7</v>
      </c>
      <c r="DT70">
        <v>3.33</v>
      </c>
      <c r="DU70">
        <v>16.3</v>
      </c>
      <c r="DV70">
        <v>12.22</v>
      </c>
      <c r="DW70">
        <v>15.56</v>
      </c>
      <c r="DX70">
        <v>9.6300000000000008</v>
      </c>
      <c r="DY70">
        <v>35.56</v>
      </c>
      <c r="DZ70">
        <v>16.3</v>
      </c>
      <c r="EA70">
        <v>914339.1</v>
      </c>
      <c r="EB70">
        <v>1071342</v>
      </c>
    </row>
    <row r="71" spans="1:132" x14ac:dyDescent="0.55000000000000004">
      <c r="A71" t="s">
        <v>101</v>
      </c>
      <c r="B71" t="s">
        <v>4</v>
      </c>
      <c r="C71" t="s">
        <v>102</v>
      </c>
      <c r="D71">
        <v>3403</v>
      </c>
      <c r="E71" t="s">
        <v>58</v>
      </c>
      <c r="F71" t="s">
        <v>229</v>
      </c>
      <c r="G71">
        <v>2.7629999999999998E-3</v>
      </c>
      <c r="H71">
        <v>-1.781E-3</v>
      </c>
      <c r="I71">
        <v>-1.8760000000000001E-4</v>
      </c>
      <c r="J71">
        <v>1.6359999999999999E-4</v>
      </c>
      <c r="K71">
        <v>0.1721</v>
      </c>
      <c r="L71">
        <v>0.19089999999999999</v>
      </c>
      <c r="M71">
        <v>7.7840000000000006E-2</v>
      </c>
      <c r="N71">
        <v>0.35410000000000003</v>
      </c>
      <c r="O71">
        <v>2.364E-4</v>
      </c>
      <c r="P71">
        <v>1.718E-4</v>
      </c>
      <c r="Q71">
        <v>4.5950000000000001E-3</v>
      </c>
      <c r="R71">
        <v>9.9069999999999991E-3</v>
      </c>
      <c r="S71">
        <v>8.2360000000000003E-2</v>
      </c>
      <c r="T71">
        <v>0.3448</v>
      </c>
      <c r="U71" s="13">
        <v>212.1</v>
      </c>
      <c r="V71" s="13">
        <v>197.9</v>
      </c>
      <c r="W71">
        <v>2.5869999999999999E-3</v>
      </c>
      <c r="X71">
        <v>4.1029999999999999E-3</v>
      </c>
      <c r="Y71">
        <v>1.753E-3</v>
      </c>
      <c r="Z71">
        <v>1.3680000000000001E-3</v>
      </c>
      <c r="AA71">
        <v>3.3100000000000002E-4</v>
      </c>
      <c r="AB71">
        <v>3.9100000000000002E-4</v>
      </c>
      <c r="AC71">
        <v>6.2659999999999999E-3</v>
      </c>
      <c r="AD71">
        <v>4.5740000000000003E-2</v>
      </c>
      <c r="AE71">
        <v>0.22900000000000001</v>
      </c>
      <c r="AF71">
        <v>0.25900000000000001</v>
      </c>
      <c r="AG71">
        <v>7.535E-2</v>
      </c>
      <c r="AH71">
        <v>7.4060000000000001E-2</v>
      </c>
      <c r="AI71">
        <v>6.6889999999999996E-3</v>
      </c>
      <c r="AJ71">
        <v>5.8370000000000002E-3</v>
      </c>
      <c r="AK71">
        <v>2.6110000000000001E-2</v>
      </c>
      <c r="AL71">
        <v>2.605E-2</v>
      </c>
      <c r="AM71">
        <v>9.1509999999999996E-5</v>
      </c>
      <c r="AN71">
        <v>6.4420000000000003E-6</v>
      </c>
      <c r="AO71">
        <v>-4.1170000000000001E-5</v>
      </c>
      <c r="AP71">
        <v>-2.6539999999999998E-7</v>
      </c>
      <c r="AQ71">
        <v>1.2540000000000001E-4</v>
      </c>
      <c r="AR71" t="s">
        <v>230</v>
      </c>
      <c r="AS71" t="s">
        <v>231</v>
      </c>
      <c r="AT71">
        <v>49.95</v>
      </c>
      <c r="AU71">
        <v>5.77</v>
      </c>
      <c r="AV71" t="s">
        <v>231</v>
      </c>
      <c r="AW71">
        <v>47.28</v>
      </c>
      <c r="AX71">
        <v>54.43</v>
      </c>
      <c r="AY71" t="s">
        <v>231</v>
      </c>
      <c r="AZ71">
        <v>48.57</v>
      </c>
      <c r="BA71">
        <v>45.35</v>
      </c>
      <c r="BB71">
        <v>50.65</v>
      </c>
      <c r="BC71">
        <v>31.64</v>
      </c>
      <c r="BD71">
        <v>84.31</v>
      </c>
      <c r="BE71">
        <v>27.29</v>
      </c>
      <c r="BF71" t="s">
        <v>231</v>
      </c>
      <c r="BG71">
        <v>9.9700000000000006</v>
      </c>
      <c r="BH71">
        <v>1.05</v>
      </c>
      <c r="BI71">
        <v>36.369999999999997</v>
      </c>
      <c r="BJ71">
        <v>23.57</v>
      </c>
      <c r="BK71">
        <v>55.13</v>
      </c>
      <c r="BL71">
        <v>30.08</v>
      </c>
      <c r="BM71">
        <v>56.16</v>
      </c>
      <c r="BN71">
        <v>43.02</v>
      </c>
      <c r="BO71">
        <v>29.97</v>
      </c>
      <c r="BP71" t="s">
        <v>231</v>
      </c>
      <c r="BQ71">
        <v>13.72</v>
      </c>
      <c r="BR71">
        <v>0.39</v>
      </c>
      <c r="BS71">
        <v>11.33</v>
      </c>
      <c r="BT71">
        <v>4.9400000000000004</v>
      </c>
      <c r="BU71">
        <v>20.69</v>
      </c>
      <c r="BV71">
        <v>4.92</v>
      </c>
      <c r="BW71">
        <v>7.69</v>
      </c>
      <c r="BX71">
        <v>9.33</v>
      </c>
      <c r="BY71" t="s">
        <v>231</v>
      </c>
      <c r="BZ71" t="s">
        <v>231</v>
      </c>
      <c r="CA71" t="s">
        <v>231</v>
      </c>
      <c r="CB71" t="s">
        <v>231</v>
      </c>
      <c r="CC71" t="s">
        <v>231</v>
      </c>
      <c r="CD71" t="s">
        <v>232</v>
      </c>
      <c r="CE71">
        <v>1298.22</v>
      </c>
      <c r="CF71">
        <v>939.3</v>
      </c>
      <c r="CG71">
        <v>1466328</v>
      </c>
      <c r="CH71">
        <v>1622934</v>
      </c>
      <c r="CI71">
        <v>1014740</v>
      </c>
      <c r="CJ71">
        <v>1161896</v>
      </c>
      <c r="CK71">
        <v>22.59</v>
      </c>
      <c r="CL71">
        <v>30</v>
      </c>
      <c r="CM71">
        <v>2517482</v>
      </c>
      <c r="CN71">
        <v>2925399</v>
      </c>
      <c r="CO71">
        <v>40.369999999999997</v>
      </c>
      <c r="CP71">
        <v>34.82</v>
      </c>
      <c r="CQ71">
        <v>51.48</v>
      </c>
      <c r="CR71">
        <v>75.56</v>
      </c>
      <c r="CS71">
        <v>35.56</v>
      </c>
      <c r="CT71">
        <v>27.78</v>
      </c>
      <c r="CU71">
        <v>243.34</v>
      </c>
      <c r="CV71">
        <v>530.79</v>
      </c>
      <c r="CW71">
        <v>4323.72</v>
      </c>
      <c r="CX71">
        <v>21990.22</v>
      </c>
      <c r="CY71">
        <v>1878138</v>
      </c>
      <c r="CZ71">
        <v>2142259</v>
      </c>
      <c r="DA71">
        <v>27.78</v>
      </c>
      <c r="DB71">
        <v>41.11</v>
      </c>
      <c r="DC71">
        <v>24.07</v>
      </c>
      <c r="DD71">
        <v>19.260000000000002</v>
      </c>
      <c r="DE71">
        <v>16.3</v>
      </c>
      <c r="DF71">
        <v>16.670000000000002</v>
      </c>
      <c r="DG71">
        <v>11.48</v>
      </c>
      <c r="DH71">
        <v>11.85</v>
      </c>
      <c r="DI71">
        <v>56.3</v>
      </c>
      <c r="DJ71">
        <v>457.29</v>
      </c>
      <c r="DK71">
        <v>11104.01</v>
      </c>
      <c r="DL71">
        <v>15982.38</v>
      </c>
      <c r="DM71">
        <v>866.71</v>
      </c>
      <c r="DN71">
        <v>1090.06</v>
      </c>
      <c r="DO71">
        <v>315.19</v>
      </c>
      <c r="DP71">
        <v>350.75</v>
      </c>
      <c r="DQ71">
        <v>4872.8100000000004</v>
      </c>
      <c r="DR71">
        <v>6976</v>
      </c>
      <c r="DS71">
        <v>280.38</v>
      </c>
      <c r="DT71">
        <v>349.64</v>
      </c>
      <c r="DU71">
        <v>16.3</v>
      </c>
      <c r="DV71">
        <v>14.82</v>
      </c>
      <c r="DW71">
        <v>10.74</v>
      </c>
      <c r="DX71">
        <v>4.8099999999999996</v>
      </c>
      <c r="DY71">
        <v>25.19</v>
      </c>
      <c r="DZ71">
        <v>26.67</v>
      </c>
      <c r="EA71">
        <v>853832.3</v>
      </c>
      <c r="EB71">
        <v>1073125</v>
      </c>
    </row>
    <row r="72" spans="1:132" x14ac:dyDescent="0.55000000000000004">
      <c r="A72" t="s">
        <v>103</v>
      </c>
      <c r="B72" t="s">
        <v>4</v>
      </c>
      <c r="C72" t="s">
        <v>102</v>
      </c>
      <c r="D72">
        <v>3403</v>
      </c>
      <c r="E72" t="s">
        <v>58</v>
      </c>
      <c r="F72" t="s">
        <v>229</v>
      </c>
      <c r="G72">
        <v>1.1310000000000001E-3</v>
      </c>
      <c r="H72">
        <v>-9.810000000000001E-4</v>
      </c>
      <c r="I72">
        <v>-8.1249999999999996E-5</v>
      </c>
      <c r="J72">
        <v>1.021E-4</v>
      </c>
      <c r="K72">
        <v>0.23949999999999999</v>
      </c>
      <c r="L72">
        <v>0.2495</v>
      </c>
      <c r="M72">
        <v>0.16450000000000001</v>
      </c>
      <c r="N72">
        <v>0.19270000000000001</v>
      </c>
      <c r="O72">
        <v>7.1989999999999993E-5</v>
      </c>
      <c r="P72">
        <v>1.461E-4</v>
      </c>
      <c r="Q72">
        <v>4.0379999999999999E-3</v>
      </c>
      <c r="R72">
        <v>3.9839999999999997E-3</v>
      </c>
      <c r="S72">
        <v>2.299E-2</v>
      </c>
      <c r="T72">
        <v>1.128E-2</v>
      </c>
      <c r="U72" s="13">
        <v>201.1</v>
      </c>
      <c r="V72" s="13">
        <v>198.4</v>
      </c>
      <c r="W72">
        <v>2.8040000000000001E-3</v>
      </c>
      <c r="X72">
        <v>3.2469999999999999E-3</v>
      </c>
      <c r="Y72">
        <v>7.7890000000000001E-4</v>
      </c>
      <c r="Z72">
        <v>2.039E-3</v>
      </c>
      <c r="AA72">
        <v>3.768E-4</v>
      </c>
      <c r="AB72">
        <v>3.6190000000000001E-4</v>
      </c>
      <c r="AC72">
        <v>2.0409999999999998E-3</v>
      </c>
      <c r="AD72">
        <v>1.0690000000000001E-3</v>
      </c>
      <c r="AE72">
        <v>0.2072</v>
      </c>
      <c r="AF72">
        <v>0.25409999999999999</v>
      </c>
      <c r="AG72">
        <v>6.6049999999999998E-2</v>
      </c>
      <c r="AH72">
        <v>7.3510000000000006E-2</v>
      </c>
      <c r="AI72">
        <v>5.4710000000000002E-3</v>
      </c>
      <c r="AJ72">
        <v>6.0159999999999996E-3</v>
      </c>
      <c r="AK72">
        <v>2.3890000000000002E-2</v>
      </c>
      <c r="AL72">
        <v>2.862E-2</v>
      </c>
      <c r="AM72">
        <v>1.317E-4</v>
      </c>
      <c r="AN72">
        <v>1.9469999999999999E-4</v>
      </c>
      <c r="AO72">
        <v>-4.1430000000000001E-5</v>
      </c>
      <c r="AP72">
        <v>-2.4980000000000001E-5</v>
      </c>
      <c r="AQ72">
        <v>8.3059999999999998E-6</v>
      </c>
      <c r="AR72" t="s">
        <v>230</v>
      </c>
      <c r="AS72" t="s">
        <v>231</v>
      </c>
      <c r="AT72" t="s">
        <v>231</v>
      </c>
      <c r="AU72" t="s">
        <v>231</v>
      </c>
      <c r="AV72" t="s">
        <v>231</v>
      </c>
      <c r="AW72">
        <v>26.03</v>
      </c>
      <c r="AX72">
        <v>26.68</v>
      </c>
      <c r="AY72">
        <v>10.14</v>
      </c>
      <c r="AZ72">
        <v>24.35</v>
      </c>
      <c r="BA72" t="s">
        <v>231</v>
      </c>
      <c r="BB72">
        <v>61.48</v>
      </c>
      <c r="BC72">
        <v>7</v>
      </c>
      <c r="BD72">
        <v>8.0399999999999991</v>
      </c>
      <c r="BE72">
        <v>38.380000000000003</v>
      </c>
      <c r="BF72">
        <v>2.92</v>
      </c>
      <c r="BG72">
        <v>1.45</v>
      </c>
      <c r="BH72">
        <v>1.25</v>
      </c>
      <c r="BI72">
        <v>37.729999999999997</v>
      </c>
      <c r="BJ72">
        <v>14.78</v>
      </c>
      <c r="BK72">
        <v>69.87</v>
      </c>
      <c r="BL72">
        <v>45.37</v>
      </c>
      <c r="BM72">
        <v>65.92</v>
      </c>
      <c r="BN72">
        <v>39.729999999999997</v>
      </c>
      <c r="BO72">
        <v>43.2</v>
      </c>
      <c r="BP72">
        <v>12.09</v>
      </c>
      <c r="BQ72">
        <v>3.19</v>
      </c>
      <c r="BR72">
        <v>1.1499999999999999</v>
      </c>
      <c r="BS72">
        <v>2.82</v>
      </c>
      <c r="BT72">
        <v>5.18</v>
      </c>
      <c r="BU72">
        <v>5.0999999999999996</v>
      </c>
      <c r="BV72">
        <v>8.6199999999999992</v>
      </c>
      <c r="BW72">
        <v>3.41</v>
      </c>
      <c r="BX72">
        <v>7.95</v>
      </c>
      <c r="BY72" t="s">
        <v>231</v>
      </c>
      <c r="BZ72">
        <v>79.66</v>
      </c>
      <c r="CA72" t="s">
        <v>231</v>
      </c>
      <c r="CB72" t="s">
        <v>231</v>
      </c>
      <c r="CC72" t="s">
        <v>231</v>
      </c>
      <c r="CD72" t="s">
        <v>232</v>
      </c>
      <c r="CE72">
        <v>1306</v>
      </c>
      <c r="CF72">
        <v>988.56</v>
      </c>
      <c r="CG72">
        <v>1551700</v>
      </c>
      <c r="CH72">
        <v>1637352</v>
      </c>
      <c r="CI72">
        <v>1073479</v>
      </c>
      <c r="CJ72">
        <v>1176744</v>
      </c>
      <c r="CK72">
        <v>29.26</v>
      </c>
      <c r="CL72">
        <v>27.04</v>
      </c>
      <c r="CM72">
        <v>2656998</v>
      </c>
      <c r="CN72">
        <v>2957294</v>
      </c>
      <c r="CO72">
        <v>47.04</v>
      </c>
      <c r="CP72">
        <v>39.26</v>
      </c>
      <c r="CQ72">
        <v>64.819999999999993</v>
      </c>
      <c r="CR72">
        <v>56.67</v>
      </c>
      <c r="CS72">
        <v>28.89</v>
      </c>
      <c r="CT72">
        <v>26.67</v>
      </c>
      <c r="CU72">
        <v>234.45</v>
      </c>
      <c r="CV72">
        <v>227.78</v>
      </c>
      <c r="CW72">
        <v>1307.8599999999999</v>
      </c>
      <c r="CX72">
        <v>731.51</v>
      </c>
      <c r="CY72">
        <v>1891771</v>
      </c>
      <c r="CZ72">
        <v>2170412</v>
      </c>
      <c r="DA72">
        <v>31.48</v>
      </c>
      <c r="DB72">
        <v>33.700000000000003</v>
      </c>
      <c r="DC72">
        <v>18.149999999999999</v>
      </c>
      <c r="DD72">
        <v>25.19</v>
      </c>
      <c r="DE72">
        <v>18.89</v>
      </c>
      <c r="DF72">
        <v>15.93</v>
      </c>
      <c r="DG72">
        <v>14.82</v>
      </c>
      <c r="DH72">
        <v>8.15</v>
      </c>
      <c r="DI72">
        <v>26.3</v>
      </c>
      <c r="DJ72">
        <v>15.56</v>
      </c>
      <c r="DK72">
        <v>10844.14</v>
      </c>
      <c r="DL72">
        <v>15790.18</v>
      </c>
      <c r="DM72">
        <v>819.29</v>
      </c>
      <c r="DN72">
        <v>1090.06</v>
      </c>
      <c r="DO72">
        <v>281.49</v>
      </c>
      <c r="DP72">
        <v>363.71</v>
      </c>
      <c r="DQ72">
        <v>4783.5</v>
      </c>
      <c r="DR72">
        <v>7055.29</v>
      </c>
      <c r="DS72">
        <v>276.3</v>
      </c>
      <c r="DT72">
        <v>386.68</v>
      </c>
      <c r="DU72">
        <v>19.63</v>
      </c>
      <c r="DV72">
        <v>13.33</v>
      </c>
      <c r="DW72">
        <v>13.7</v>
      </c>
      <c r="DX72">
        <v>4.8099999999999996</v>
      </c>
      <c r="DY72">
        <v>25.93</v>
      </c>
      <c r="DZ72">
        <v>20</v>
      </c>
      <c r="EA72">
        <v>912118.9</v>
      </c>
      <c r="EB72">
        <v>1080583</v>
      </c>
    </row>
    <row r="73" spans="1:132" x14ac:dyDescent="0.55000000000000004">
      <c r="A73" t="s">
        <v>104</v>
      </c>
      <c r="B73" t="s">
        <v>5</v>
      </c>
      <c r="C73" t="s">
        <v>105</v>
      </c>
      <c r="D73">
        <v>3404</v>
      </c>
      <c r="E73" t="s">
        <v>58</v>
      </c>
      <c r="F73" t="s">
        <v>229</v>
      </c>
      <c r="G73">
        <v>2.3500000000000001E-3</v>
      </c>
      <c r="H73">
        <v>-4.5839999999999998E-4</v>
      </c>
      <c r="I73">
        <v>1.112E-2</v>
      </c>
      <c r="J73">
        <v>1.095E-2</v>
      </c>
      <c r="K73">
        <v>0.18609999999999999</v>
      </c>
      <c r="L73">
        <v>0.24249999999999999</v>
      </c>
      <c r="M73">
        <v>0.26690000000000003</v>
      </c>
      <c r="N73">
        <v>0.32669999999999999</v>
      </c>
      <c r="O73">
        <v>5.4290000000000002E-4</v>
      </c>
      <c r="P73">
        <v>4.9240000000000004E-4</v>
      </c>
      <c r="Q73">
        <v>2.892E-3</v>
      </c>
      <c r="R73">
        <v>3.5999999999999999E-3</v>
      </c>
      <c r="S73">
        <v>1.0939999999999999E-3</v>
      </c>
      <c r="T73">
        <v>2.9099999999999998E-3</v>
      </c>
      <c r="U73">
        <v>5.3170000000000002E-2</v>
      </c>
      <c r="V73">
        <v>0.17280000000000001</v>
      </c>
      <c r="W73" s="13">
        <v>210.1</v>
      </c>
      <c r="X73" s="13">
        <v>211.7</v>
      </c>
      <c r="Y73" s="13">
        <v>209.3</v>
      </c>
      <c r="Z73" s="13">
        <v>211.9</v>
      </c>
      <c r="AA73">
        <v>8.8259999999999999E-4</v>
      </c>
      <c r="AB73">
        <v>8.6939999999999999E-4</v>
      </c>
      <c r="AC73">
        <v>4.4270000000000004E-3</v>
      </c>
      <c r="AD73">
        <v>3.5959999999999998E-3</v>
      </c>
      <c r="AE73">
        <v>3.5129999999999997E-4</v>
      </c>
      <c r="AF73">
        <v>5.5719999999999999E-4</v>
      </c>
      <c r="AG73">
        <v>0.2334</v>
      </c>
      <c r="AH73">
        <v>0.27100000000000002</v>
      </c>
      <c r="AI73">
        <v>6.1190000000000001E-2</v>
      </c>
      <c r="AJ73">
        <v>6.9760000000000003E-2</v>
      </c>
      <c r="AK73">
        <v>2.0979999999999999E-2</v>
      </c>
      <c r="AL73">
        <v>2.3179999999999999E-2</v>
      </c>
      <c r="AM73">
        <v>1.5990000000000001E-2</v>
      </c>
      <c r="AN73">
        <v>1.7309999999999999E-3</v>
      </c>
      <c r="AO73">
        <v>2.065E-3</v>
      </c>
      <c r="AP73">
        <v>1.9620000000000002E-3</v>
      </c>
      <c r="AQ73">
        <v>1.7290000000000001E-3</v>
      </c>
      <c r="AR73" t="s">
        <v>230</v>
      </c>
      <c r="AS73">
        <v>22.86</v>
      </c>
      <c r="AT73" t="s">
        <v>231</v>
      </c>
      <c r="AU73">
        <v>3.87</v>
      </c>
      <c r="AV73">
        <v>1.92</v>
      </c>
      <c r="AW73">
        <v>48.15</v>
      </c>
      <c r="AX73">
        <v>35.479999999999997</v>
      </c>
      <c r="AY73">
        <v>16.97</v>
      </c>
      <c r="AZ73">
        <v>48.94</v>
      </c>
      <c r="BA73">
        <v>36.58</v>
      </c>
      <c r="BB73">
        <v>30.1</v>
      </c>
      <c r="BC73">
        <v>12.44</v>
      </c>
      <c r="BD73">
        <v>4.33</v>
      </c>
      <c r="BE73">
        <v>4.03</v>
      </c>
      <c r="BF73">
        <v>93.64</v>
      </c>
      <c r="BG73">
        <v>17.079999999999998</v>
      </c>
      <c r="BH73" t="s">
        <v>231</v>
      </c>
      <c r="BI73">
        <v>1.23</v>
      </c>
      <c r="BJ73">
        <v>1.1599999999999999</v>
      </c>
      <c r="BK73">
        <v>0.47</v>
      </c>
      <c r="BL73">
        <v>0.81</v>
      </c>
      <c r="BM73">
        <v>33.270000000000003</v>
      </c>
      <c r="BN73">
        <v>31.14</v>
      </c>
      <c r="BO73">
        <v>9.77</v>
      </c>
      <c r="BP73">
        <v>10.25</v>
      </c>
      <c r="BQ73">
        <v>38.54</v>
      </c>
      <c r="BR73">
        <v>68.97</v>
      </c>
      <c r="BS73">
        <v>2.85</v>
      </c>
      <c r="BT73">
        <v>0.59</v>
      </c>
      <c r="BU73">
        <v>1.61</v>
      </c>
      <c r="BV73">
        <v>1.82</v>
      </c>
      <c r="BW73">
        <v>9.77</v>
      </c>
      <c r="BX73">
        <v>3.3</v>
      </c>
      <c r="BY73">
        <v>3.07</v>
      </c>
      <c r="BZ73">
        <v>21.56</v>
      </c>
      <c r="CA73">
        <v>26.63</v>
      </c>
      <c r="CB73">
        <v>12.93</v>
      </c>
      <c r="CC73">
        <v>3.1</v>
      </c>
      <c r="CD73" t="s">
        <v>232</v>
      </c>
      <c r="CE73">
        <v>1353.41</v>
      </c>
      <c r="CF73">
        <v>955.6</v>
      </c>
      <c r="CG73">
        <v>1559580</v>
      </c>
      <c r="CH73">
        <v>1626640</v>
      </c>
      <c r="CI73">
        <v>1066668</v>
      </c>
      <c r="CJ73">
        <v>1109644</v>
      </c>
      <c r="CK73">
        <v>591.5</v>
      </c>
      <c r="CL73">
        <v>579.28</v>
      </c>
      <c r="CM73">
        <v>2704336</v>
      </c>
      <c r="CN73">
        <v>2912988</v>
      </c>
      <c r="CO73">
        <v>44.45</v>
      </c>
      <c r="CP73">
        <v>38.15</v>
      </c>
      <c r="CQ73">
        <v>77.41</v>
      </c>
      <c r="CR73">
        <v>71.849999999999994</v>
      </c>
      <c r="CS73">
        <v>53.7</v>
      </c>
      <c r="CT73">
        <v>44.82</v>
      </c>
      <c r="CU73">
        <v>182.97</v>
      </c>
      <c r="CV73">
        <v>204.82</v>
      </c>
      <c r="CW73">
        <v>80.739999999999995</v>
      </c>
      <c r="CX73">
        <v>192.24</v>
      </c>
      <c r="CY73">
        <v>522.24</v>
      </c>
      <c r="CZ73">
        <v>1872.02</v>
      </c>
      <c r="DA73">
        <v>1674750</v>
      </c>
      <c r="DB73">
        <v>1913266</v>
      </c>
      <c r="DC73">
        <v>1547553</v>
      </c>
      <c r="DD73">
        <v>1781520</v>
      </c>
      <c r="DE73">
        <v>31.85</v>
      </c>
      <c r="DF73">
        <v>30.74</v>
      </c>
      <c r="DG73">
        <v>42.96</v>
      </c>
      <c r="DH73">
        <v>61.85</v>
      </c>
      <c r="DI73">
        <v>46.3</v>
      </c>
      <c r="DJ73">
        <v>40</v>
      </c>
      <c r="DK73">
        <v>38.520000000000003</v>
      </c>
      <c r="DL73">
        <v>47.41</v>
      </c>
      <c r="DM73">
        <v>2891.83</v>
      </c>
      <c r="DN73">
        <v>3952.84</v>
      </c>
      <c r="DO73">
        <v>3057.42</v>
      </c>
      <c r="DP73">
        <v>4104.01</v>
      </c>
      <c r="DQ73">
        <v>1826.44</v>
      </c>
      <c r="DR73">
        <v>2463.2199999999998</v>
      </c>
      <c r="DS73">
        <v>245.56</v>
      </c>
      <c r="DT73">
        <v>309.64</v>
      </c>
      <c r="DU73">
        <v>814.85</v>
      </c>
      <c r="DV73">
        <v>1068.95</v>
      </c>
      <c r="DW73">
        <v>30.37</v>
      </c>
      <c r="DX73">
        <v>32.22</v>
      </c>
      <c r="DY73">
        <v>121.11</v>
      </c>
      <c r="DZ73">
        <v>117.78</v>
      </c>
      <c r="EA73">
        <v>917944.6</v>
      </c>
      <c r="EB73">
        <v>1066719</v>
      </c>
    </row>
    <row r="74" spans="1:132" x14ac:dyDescent="0.55000000000000004">
      <c r="A74" t="s">
        <v>106</v>
      </c>
      <c r="B74" t="s">
        <v>5</v>
      </c>
      <c r="C74" t="s">
        <v>105</v>
      </c>
      <c r="D74">
        <v>3404</v>
      </c>
      <c r="E74" t="s">
        <v>58</v>
      </c>
      <c r="F74" t="s">
        <v>229</v>
      </c>
      <c r="G74">
        <v>1.9919999999999998E-3</v>
      </c>
      <c r="H74">
        <v>1.9910000000000001E-3</v>
      </c>
      <c r="I74">
        <v>1.0500000000000001E-2</v>
      </c>
      <c r="J74">
        <v>1.103E-2</v>
      </c>
      <c r="K74">
        <v>0.34</v>
      </c>
      <c r="L74">
        <v>0.24049999999999999</v>
      </c>
      <c r="M74">
        <v>0.23980000000000001</v>
      </c>
      <c r="N74">
        <v>0.27079999999999999</v>
      </c>
      <c r="O74">
        <v>4.7530000000000001E-4</v>
      </c>
      <c r="P74">
        <v>6.7480000000000003E-4</v>
      </c>
      <c r="Q74">
        <v>3.0409999999999999E-3</v>
      </c>
      <c r="R74">
        <v>3.5469999999999998E-3</v>
      </c>
      <c r="S74">
        <v>7.5810000000000005E-4</v>
      </c>
      <c r="T74">
        <v>1.057E-3</v>
      </c>
      <c r="U74">
        <v>5.5370000000000003E-3</v>
      </c>
      <c r="V74">
        <v>6.2370000000000004E-3</v>
      </c>
      <c r="W74" s="13">
        <v>211</v>
      </c>
      <c r="X74" s="13">
        <v>217.4</v>
      </c>
      <c r="Y74" s="13">
        <v>210.3</v>
      </c>
      <c r="Z74" s="13">
        <v>218.4</v>
      </c>
      <c r="AA74">
        <v>6.8280000000000001E-4</v>
      </c>
      <c r="AB74">
        <v>1.0640000000000001E-3</v>
      </c>
      <c r="AC74">
        <v>3.5799999999999998E-3</v>
      </c>
      <c r="AD74">
        <v>3.7529999999999998E-3</v>
      </c>
      <c r="AE74">
        <v>3.5110000000000002E-4</v>
      </c>
      <c r="AF74">
        <v>3.0509999999999999E-4</v>
      </c>
      <c r="AG74">
        <v>0.22639999999999999</v>
      </c>
      <c r="AH74">
        <v>0.27589999999999998</v>
      </c>
      <c r="AI74">
        <v>5.9459999999999999E-2</v>
      </c>
      <c r="AJ74">
        <v>7.1230000000000002E-2</v>
      </c>
      <c r="AK74">
        <v>2.0410000000000001E-2</v>
      </c>
      <c r="AL74">
        <v>2.2169999999999999E-2</v>
      </c>
      <c r="AM74">
        <v>1.6070000000000001E-2</v>
      </c>
      <c r="AN74">
        <v>2.0270000000000002E-3</v>
      </c>
      <c r="AO74">
        <v>1.4450000000000001E-3</v>
      </c>
      <c r="AP74">
        <v>1.8190000000000001E-3</v>
      </c>
      <c r="AQ74">
        <v>1.8129999999999999E-3</v>
      </c>
      <c r="AR74" t="s">
        <v>230</v>
      </c>
      <c r="AS74">
        <v>85.34</v>
      </c>
      <c r="AT74">
        <v>57.66</v>
      </c>
      <c r="AU74">
        <v>5.33</v>
      </c>
      <c r="AV74">
        <v>5.32</v>
      </c>
      <c r="AW74">
        <v>13.57</v>
      </c>
      <c r="AX74">
        <v>34.53</v>
      </c>
      <c r="AY74">
        <v>56.63</v>
      </c>
      <c r="AZ74">
        <v>26.51</v>
      </c>
      <c r="BA74">
        <v>13.8</v>
      </c>
      <c r="BB74">
        <v>37.770000000000003</v>
      </c>
      <c r="BC74">
        <v>9.5399999999999991</v>
      </c>
      <c r="BD74">
        <v>16.95</v>
      </c>
      <c r="BE74">
        <v>8.31</v>
      </c>
      <c r="BF74">
        <v>27.98</v>
      </c>
      <c r="BG74">
        <v>10.5</v>
      </c>
      <c r="BH74">
        <v>14.49</v>
      </c>
      <c r="BI74">
        <v>0.84</v>
      </c>
      <c r="BJ74">
        <v>3.49</v>
      </c>
      <c r="BK74">
        <v>1.1499999999999999</v>
      </c>
      <c r="BL74">
        <v>3.99</v>
      </c>
      <c r="BM74">
        <v>32.25</v>
      </c>
      <c r="BN74">
        <v>24.54</v>
      </c>
      <c r="BO74">
        <v>20.54</v>
      </c>
      <c r="BP74">
        <v>24.26</v>
      </c>
      <c r="BQ74">
        <v>26.66</v>
      </c>
      <c r="BR74">
        <v>43.3</v>
      </c>
      <c r="BS74">
        <v>0.89</v>
      </c>
      <c r="BT74">
        <v>5.39</v>
      </c>
      <c r="BU74">
        <v>2.38</v>
      </c>
      <c r="BV74">
        <v>3.95</v>
      </c>
      <c r="BW74">
        <v>9.4499999999999993</v>
      </c>
      <c r="BX74">
        <v>6.26</v>
      </c>
      <c r="BY74">
        <v>0.28999999999999998</v>
      </c>
      <c r="BZ74">
        <v>36.26</v>
      </c>
      <c r="CA74">
        <v>12.01</v>
      </c>
      <c r="CB74">
        <v>21.48</v>
      </c>
      <c r="CC74">
        <v>10.029999999999999</v>
      </c>
      <c r="CD74" t="s">
        <v>232</v>
      </c>
      <c r="CE74">
        <v>1311.93</v>
      </c>
      <c r="CF74">
        <v>1031.1600000000001</v>
      </c>
      <c r="CG74">
        <v>1529079</v>
      </c>
      <c r="CH74">
        <v>1572990</v>
      </c>
      <c r="CI74">
        <v>1046556</v>
      </c>
      <c r="CJ74">
        <v>1077420</v>
      </c>
      <c r="CK74">
        <v>550.02</v>
      </c>
      <c r="CL74">
        <v>565.94000000000005</v>
      </c>
      <c r="CM74">
        <v>2653534</v>
      </c>
      <c r="CN74">
        <v>2848056</v>
      </c>
      <c r="CO74">
        <v>53.33</v>
      </c>
      <c r="CP74">
        <v>37.04</v>
      </c>
      <c r="CQ74">
        <v>72.959999999999994</v>
      </c>
      <c r="CR74">
        <v>63.7</v>
      </c>
      <c r="CS74">
        <v>49.26</v>
      </c>
      <c r="CT74">
        <v>52.96</v>
      </c>
      <c r="CU74">
        <v>186.67</v>
      </c>
      <c r="CV74">
        <v>196.67</v>
      </c>
      <c r="CW74">
        <v>60.37</v>
      </c>
      <c r="CX74">
        <v>72.959999999999994</v>
      </c>
      <c r="CY74">
        <v>64.819999999999993</v>
      </c>
      <c r="CZ74">
        <v>72.59</v>
      </c>
      <c r="DA74">
        <v>1650438</v>
      </c>
      <c r="DB74">
        <v>1919413</v>
      </c>
      <c r="DC74">
        <v>1525635</v>
      </c>
      <c r="DD74">
        <v>1792474</v>
      </c>
      <c r="DE74">
        <v>26.3</v>
      </c>
      <c r="DF74">
        <v>35.19</v>
      </c>
      <c r="DG74">
        <v>40.74</v>
      </c>
      <c r="DH74">
        <v>46.67</v>
      </c>
      <c r="DI74">
        <v>38.520000000000003</v>
      </c>
      <c r="DJ74">
        <v>40.369999999999997</v>
      </c>
      <c r="DK74">
        <v>37.78</v>
      </c>
      <c r="DL74">
        <v>30.74</v>
      </c>
      <c r="DM74">
        <v>2751.43</v>
      </c>
      <c r="DN74">
        <v>3896.54</v>
      </c>
      <c r="DO74">
        <v>2914.42</v>
      </c>
      <c r="DP74">
        <v>4058.44</v>
      </c>
      <c r="DQ74">
        <v>1808.29</v>
      </c>
      <c r="DR74">
        <v>2498.41</v>
      </c>
      <c r="DS74">
        <v>234.45</v>
      </c>
      <c r="DT74">
        <v>287.04000000000002</v>
      </c>
      <c r="DU74">
        <v>803</v>
      </c>
      <c r="DV74">
        <v>1022.65</v>
      </c>
      <c r="DW74">
        <v>32.96</v>
      </c>
      <c r="DX74">
        <v>23.33</v>
      </c>
      <c r="DY74">
        <v>112.22</v>
      </c>
      <c r="DZ74">
        <v>118.52</v>
      </c>
      <c r="EA74">
        <v>900524.6</v>
      </c>
      <c r="EB74">
        <v>1034388</v>
      </c>
    </row>
    <row r="75" spans="1:132" x14ac:dyDescent="0.55000000000000004">
      <c r="A75" t="s">
        <v>107</v>
      </c>
      <c r="B75" t="s">
        <v>6</v>
      </c>
      <c r="C75" t="s">
        <v>108</v>
      </c>
      <c r="D75">
        <v>3405</v>
      </c>
      <c r="E75" t="s">
        <v>58</v>
      </c>
      <c r="F75" t="s">
        <v>229</v>
      </c>
      <c r="G75">
        <v>1.2179999999999999E-3</v>
      </c>
      <c r="H75">
        <v>-5.9040000000000004E-4</v>
      </c>
      <c r="I75">
        <v>-2.2939999999999999E-4</v>
      </c>
      <c r="J75">
        <v>-8.9729999999999996E-5</v>
      </c>
      <c r="K75">
        <v>0.1004</v>
      </c>
      <c r="L75">
        <v>0.1191</v>
      </c>
      <c r="M75">
        <v>1.5049999999999999E-2</v>
      </c>
      <c r="N75">
        <v>0.1032</v>
      </c>
      <c r="O75">
        <v>-8.8480000000000007E-6</v>
      </c>
      <c r="P75">
        <v>2.9270000000000001E-6</v>
      </c>
      <c r="Q75">
        <v>1.247E-4</v>
      </c>
      <c r="R75">
        <v>6.7480000000000003E-4</v>
      </c>
      <c r="S75">
        <v>2.8449999999999998E-4</v>
      </c>
      <c r="T75">
        <v>4.9790000000000001E-4</v>
      </c>
      <c r="U75">
        <v>5.3950000000000005E-4</v>
      </c>
      <c r="V75">
        <v>1.632E-3</v>
      </c>
      <c r="W75">
        <v>5.2780000000000001E-2</v>
      </c>
      <c r="X75">
        <v>5.4919999999999997E-2</v>
      </c>
      <c r="Y75">
        <v>5.7149999999999999E-2</v>
      </c>
      <c r="Z75">
        <v>5.5449999999999999E-2</v>
      </c>
      <c r="AA75" s="13">
        <v>197.3</v>
      </c>
      <c r="AB75" s="13">
        <v>193.9</v>
      </c>
      <c r="AC75">
        <v>7.3419999999999998E-5</v>
      </c>
      <c r="AD75">
        <v>1.3559999999999999E-4</v>
      </c>
      <c r="AE75">
        <v>-6.9449999999999994E-5</v>
      </c>
      <c r="AF75">
        <v>-2.9779999999999999E-5</v>
      </c>
      <c r="AG75">
        <v>1.6559999999999999E-4</v>
      </c>
      <c r="AH75">
        <v>1.4440000000000001E-4</v>
      </c>
      <c r="AI75">
        <v>2.1160000000000001E-5</v>
      </c>
      <c r="AJ75">
        <v>2.232E-5</v>
      </c>
      <c r="AK75">
        <v>0.15340000000000001</v>
      </c>
      <c r="AL75">
        <v>0.18149999999999999</v>
      </c>
      <c r="AM75">
        <v>3.8350000000000002E-2</v>
      </c>
      <c r="AN75">
        <v>2.7500000000000002E-4</v>
      </c>
      <c r="AO75">
        <v>2.987E-4</v>
      </c>
      <c r="AP75">
        <v>-1.9459999999999999E-4</v>
      </c>
      <c r="AQ75">
        <v>-7.3910000000000002E-5</v>
      </c>
      <c r="AR75" t="s">
        <v>230</v>
      </c>
      <c r="AS75">
        <v>80.77</v>
      </c>
      <c r="AT75" t="s">
        <v>231</v>
      </c>
      <c r="AU75">
        <v>34.14</v>
      </c>
      <c r="AV75">
        <v>59.13</v>
      </c>
      <c r="AW75">
        <v>72.08</v>
      </c>
      <c r="AX75" t="s">
        <v>231</v>
      </c>
      <c r="AY75" t="s">
        <v>231</v>
      </c>
      <c r="AZ75">
        <v>50.64</v>
      </c>
      <c r="BA75" t="s">
        <v>231</v>
      </c>
      <c r="BB75" t="s">
        <v>231</v>
      </c>
      <c r="BC75">
        <v>65.63</v>
      </c>
      <c r="BD75">
        <v>13.71</v>
      </c>
      <c r="BE75">
        <v>20.100000000000001</v>
      </c>
      <c r="BF75">
        <v>15.55</v>
      </c>
      <c r="BG75">
        <v>94.2</v>
      </c>
      <c r="BH75">
        <v>7.92</v>
      </c>
      <c r="BI75">
        <v>9.35</v>
      </c>
      <c r="BJ75">
        <v>7.56</v>
      </c>
      <c r="BK75">
        <v>2.73</v>
      </c>
      <c r="BL75">
        <v>12.23</v>
      </c>
      <c r="BM75">
        <v>1.63</v>
      </c>
      <c r="BN75">
        <v>0.41</v>
      </c>
      <c r="BO75" t="s">
        <v>231</v>
      </c>
      <c r="BP75" t="s">
        <v>231</v>
      </c>
      <c r="BQ75">
        <v>88.05</v>
      </c>
      <c r="BR75" t="s">
        <v>231</v>
      </c>
      <c r="BS75" t="s">
        <v>231</v>
      </c>
      <c r="BT75" t="s">
        <v>231</v>
      </c>
      <c r="BU75" t="s">
        <v>231</v>
      </c>
      <c r="BV75">
        <v>53.23</v>
      </c>
      <c r="BW75">
        <v>1.01</v>
      </c>
      <c r="BX75">
        <v>2.39</v>
      </c>
      <c r="BY75">
        <v>1.99</v>
      </c>
      <c r="BZ75" t="s">
        <v>231</v>
      </c>
      <c r="CA75">
        <v>14.76</v>
      </c>
      <c r="CB75">
        <v>74.72</v>
      </c>
      <c r="CC75">
        <v>54.81</v>
      </c>
      <c r="CD75" t="s">
        <v>232</v>
      </c>
      <c r="CE75">
        <v>1292.29</v>
      </c>
      <c r="CF75">
        <v>964.49</v>
      </c>
      <c r="CG75">
        <v>1552273</v>
      </c>
      <c r="CH75">
        <v>1646256</v>
      </c>
      <c r="CI75">
        <v>1059118</v>
      </c>
      <c r="CJ75">
        <v>1127080</v>
      </c>
      <c r="CK75">
        <v>21.48</v>
      </c>
      <c r="CL75">
        <v>15.93</v>
      </c>
      <c r="CM75">
        <v>2701402</v>
      </c>
      <c r="CN75">
        <v>2946677</v>
      </c>
      <c r="CO75">
        <v>38.89</v>
      </c>
      <c r="CP75">
        <v>30</v>
      </c>
      <c r="CQ75">
        <v>49.26</v>
      </c>
      <c r="CR75">
        <v>45.56</v>
      </c>
      <c r="CS75">
        <v>25.19</v>
      </c>
      <c r="CT75">
        <v>18.89</v>
      </c>
      <c r="CU75">
        <v>48.52</v>
      </c>
      <c r="CV75">
        <v>55.93</v>
      </c>
      <c r="CW75">
        <v>34.44</v>
      </c>
      <c r="CX75">
        <v>40.369999999999997</v>
      </c>
      <c r="CY75">
        <v>18.149999999999999</v>
      </c>
      <c r="CZ75">
        <v>25.19</v>
      </c>
      <c r="DA75">
        <v>429.64</v>
      </c>
      <c r="DB75">
        <v>506.31</v>
      </c>
      <c r="DC75">
        <v>434.83</v>
      </c>
      <c r="DD75">
        <v>479.64</v>
      </c>
      <c r="DE75">
        <v>4965347</v>
      </c>
      <c r="DF75">
        <v>5798362</v>
      </c>
      <c r="DG75">
        <v>5465529</v>
      </c>
      <c r="DH75">
        <v>6336664</v>
      </c>
      <c r="DI75">
        <v>10</v>
      </c>
      <c r="DJ75">
        <v>6.3</v>
      </c>
      <c r="DK75">
        <v>16.3</v>
      </c>
      <c r="DL75">
        <v>11.48</v>
      </c>
      <c r="DM75">
        <v>10.74</v>
      </c>
      <c r="DN75">
        <v>6.67</v>
      </c>
      <c r="DO75">
        <v>11.85</v>
      </c>
      <c r="DP75">
        <v>7.04</v>
      </c>
      <c r="DQ75">
        <v>11.48</v>
      </c>
      <c r="DR75">
        <v>8.52</v>
      </c>
      <c r="DS75">
        <v>1716.8</v>
      </c>
      <c r="DT75">
        <v>2416.54</v>
      </c>
      <c r="DU75">
        <v>1920.16</v>
      </c>
      <c r="DV75">
        <v>2691.78</v>
      </c>
      <c r="DW75">
        <v>14.44</v>
      </c>
      <c r="DX75">
        <v>9.26</v>
      </c>
      <c r="DY75">
        <v>17.78</v>
      </c>
      <c r="DZ75">
        <v>15.19</v>
      </c>
      <c r="EA75">
        <v>910726.8</v>
      </c>
      <c r="EB75">
        <v>1073043</v>
      </c>
    </row>
    <row r="76" spans="1:132" x14ac:dyDescent="0.55000000000000004">
      <c r="A76" t="s">
        <v>109</v>
      </c>
      <c r="B76" t="s">
        <v>6</v>
      </c>
      <c r="C76" t="s">
        <v>108</v>
      </c>
      <c r="D76">
        <v>3405</v>
      </c>
      <c r="E76" t="s">
        <v>58</v>
      </c>
      <c r="F76" t="s">
        <v>229</v>
      </c>
      <c r="G76">
        <v>1.2520000000000001E-3</v>
      </c>
      <c r="H76">
        <v>1.1120000000000001E-4</v>
      </c>
      <c r="I76">
        <v>1.365E-5</v>
      </c>
      <c r="J76">
        <v>3.7910000000000001E-5</v>
      </c>
      <c r="K76">
        <v>0.21929999999999999</v>
      </c>
      <c r="L76">
        <v>0.17460000000000001</v>
      </c>
      <c r="M76">
        <v>0.26869999999999999</v>
      </c>
      <c r="N76">
        <v>0.20799999999999999</v>
      </c>
      <c r="O76">
        <v>5.7840000000000002E-5</v>
      </c>
      <c r="P76">
        <v>1.328E-4</v>
      </c>
      <c r="Q76">
        <v>2.6049999999999999E-4</v>
      </c>
      <c r="R76">
        <v>4.572E-4</v>
      </c>
      <c r="S76">
        <v>2.151E-4</v>
      </c>
      <c r="T76">
        <v>4.2049999999999998E-4</v>
      </c>
      <c r="U76">
        <v>8.5459999999999996E-4</v>
      </c>
      <c r="V76">
        <v>1.1169999999999999E-3</v>
      </c>
      <c r="W76">
        <v>3.0400000000000002E-3</v>
      </c>
      <c r="X76">
        <v>2.8419999999999999E-3</v>
      </c>
      <c r="Y76">
        <v>3.5760000000000002E-3</v>
      </c>
      <c r="Z76">
        <v>2.1280000000000001E-3</v>
      </c>
      <c r="AA76" s="13">
        <v>195.4</v>
      </c>
      <c r="AB76" s="13">
        <v>192.5</v>
      </c>
      <c r="AC76">
        <v>1.6430000000000001E-4</v>
      </c>
      <c r="AD76">
        <v>2.4909999999999998E-4</v>
      </c>
      <c r="AE76">
        <v>-7.606E-5</v>
      </c>
      <c r="AF76">
        <v>4.7649999999999999E-5</v>
      </c>
      <c r="AG76">
        <v>-1.2649999999999999E-5</v>
      </c>
      <c r="AH76">
        <v>3.4380000000000001E-4</v>
      </c>
      <c r="AI76">
        <v>9.5779999999999994E-5</v>
      </c>
      <c r="AJ76">
        <v>1.217E-4</v>
      </c>
      <c r="AK76">
        <v>0.1565</v>
      </c>
      <c r="AL76">
        <v>0.17929999999999999</v>
      </c>
      <c r="AM76">
        <v>3.9120000000000002E-2</v>
      </c>
      <c r="AN76">
        <v>3.0130000000000001E-4</v>
      </c>
      <c r="AO76">
        <v>4.9260000000000005E-4</v>
      </c>
      <c r="AP76">
        <v>6.3260000000000001E-6</v>
      </c>
      <c r="AQ76">
        <v>-1.6609999999999999E-5</v>
      </c>
      <c r="AR76" t="s">
        <v>230</v>
      </c>
      <c r="AS76">
        <v>78.23</v>
      </c>
      <c r="AT76" t="s">
        <v>231</v>
      </c>
      <c r="AU76" t="s">
        <v>231</v>
      </c>
      <c r="AV76" t="s">
        <v>231</v>
      </c>
      <c r="AW76" t="s">
        <v>231</v>
      </c>
      <c r="AX76">
        <v>67.930000000000007</v>
      </c>
      <c r="AY76">
        <v>12.59</v>
      </c>
      <c r="AZ76">
        <v>15.25</v>
      </c>
      <c r="BA76" t="s">
        <v>231</v>
      </c>
      <c r="BB76">
        <v>13.09</v>
      </c>
      <c r="BC76" t="s">
        <v>231</v>
      </c>
      <c r="BD76">
        <v>9.4700000000000006</v>
      </c>
      <c r="BE76">
        <v>91.54</v>
      </c>
      <c r="BF76">
        <v>32.94</v>
      </c>
      <c r="BG76">
        <v>83.42</v>
      </c>
      <c r="BH76">
        <v>46.54</v>
      </c>
      <c r="BI76">
        <v>17.46</v>
      </c>
      <c r="BJ76">
        <v>27.17</v>
      </c>
      <c r="BK76">
        <v>34.369999999999997</v>
      </c>
      <c r="BL76">
        <v>15.53</v>
      </c>
      <c r="BM76">
        <v>1.43</v>
      </c>
      <c r="BN76">
        <v>0.31</v>
      </c>
      <c r="BO76" t="s">
        <v>231</v>
      </c>
      <c r="BP76" t="s">
        <v>231</v>
      </c>
      <c r="BQ76">
        <v>71.459999999999994</v>
      </c>
      <c r="BR76" t="s">
        <v>231</v>
      </c>
      <c r="BS76" t="s">
        <v>231</v>
      </c>
      <c r="BT76">
        <v>83.6</v>
      </c>
      <c r="BU76">
        <v>38.840000000000003</v>
      </c>
      <c r="BV76">
        <v>42.6</v>
      </c>
      <c r="BW76">
        <v>3.89</v>
      </c>
      <c r="BX76">
        <v>1.48</v>
      </c>
      <c r="BY76">
        <v>2.46</v>
      </c>
      <c r="BZ76">
        <v>45.04</v>
      </c>
      <c r="CA76">
        <v>58.49</v>
      </c>
      <c r="CB76" t="s">
        <v>231</v>
      </c>
      <c r="CC76" t="s">
        <v>231</v>
      </c>
      <c r="CD76" t="s">
        <v>232</v>
      </c>
      <c r="CE76">
        <v>1283.78</v>
      </c>
      <c r="CF76">
        <v>997.08</v>
      </c>
      <c r="CG76">
        <v>1546266</v>
      </c>
      <c r="CH76">
        <v>1653269</v>
      </c>
      <c r="CI76">
        <v>1050880</v>
      </c>
      <c r="CJ76">
        <v>1128837</v>
      </c>
      <c r="CK76">
        <v>33.33</v>
      </c>
      <c r="CL76">
        <v>22.59</v>
      </c>
      <c r="CM76">
        <v>2685261</v>
      </c>
      <c r="CN76">
        <v>2955861</v>
      </c>
      <c r="CO76">
        <v>46.3</v>
      </c>
      <c r="CP76">
        <v>34.07</v>
      </c>
      <c r="CQ76">
        <v>77.040000000000006</v>
      </c>
      <c r="CR76">
        <v>58.52</v>
      </c>
      <c r="CS76">
        <v>28.52</v>
      </c>
      <c r="CT76">
        <v>25.93</v>
      </c>
      <c r="CU76">
        <v>54.82</v>
      </c>
      <c r="CV76">
        <v>44.82</v>
      </c>
      <c r="CW76">
        <v>30.37</v>
      </c>
      <c r="CX76">
        <v>35.56</v>
      </c>
      <c r="CY76">
        <v>21.11</v>
      </c>
      <c r="CZ76">
        <v>19.63</v>
      </c>
      <c r="DA76">
        <v>33.700000000000003</v>
      </c>
      <c r="DB76">
        <v>30</v>
      </c>
      <c r="DC76">
        <v>38.89</v>
      </c>
      <c r="DD76">
        <v>25.93</v>
      </c>
      <c r="DE76">
        <v>4920129</v>
      </c>
      <c r="DF76">
        <v>5768812</v>
      </c>
      <c r="DG76">
        <v>5401843</v>
      </c>
      <c r="DH76">
        <v>6353963</v>
      </c>
      <c r="DI76">
        <v>10.74</v>
      </c>
      <c r="DJ76">
        <v>7.41</v>
      </c>
      <c r="DK76">
        <v>15.93</v>
      </c>
      <c r="DL76">
        <v>16.3</v>
      </c>
      <c r="DM76">
        <v>8.52</v>
      </c>
      <c r="DN76">
        <v>9.6300000000000008</v>
      </c>
      <c r="DO76">
        <v>15.56</v>
      </c>
      <c r="DP76">
        <v>12.96</v>
      </c>
      <c r="DQ76">
        <v>9.6300000000000008</v>
      </c>
      <c r="DR76">
        <v>6.67</v>
      </c>
      <c r="DS76">
        <v>1751.62</v>
      </c>
      <c r="DT76">
        <v>2392.09</v>
      </c>
      <c r="DU76">
        <v>1959.06</v>
      </c>
      <c r="DV76">
        <v>2639.55</v>
      </c>
      <c r="DW76">
        <v>14.82</v>
      </c>
      <c r="DX76">
        <v>11.85</v>
      </c>
      <c r="DY76">
        <v>27.41</v>
      </c>
      <c r="DZ76">
        <v>18.52</v>
      </c>
      <c r="EA76">
        <v>910958.3</v>
      </c>
      <c r="EB76">
        <v>1075558</v>
      </c>
    </row>
    <row r="77" spans="1:132" x14ac:dyDescent="0.55000000000000004">
      <c r="A77" t="s">
        <v>110</v>
      </c>
      <c r="B77" t="s">
        <v>7</v>
      </c>
      <c r="C77" t="s">
        <v>111</v>
      </c>
      <c r="D77">
        <v>3406</v>
      </c>
      <c r="E77" t="s">
        <v>58</v>
      </c>
      <c r="F77" t="s">
        <v>229</v>
      </c>
      <c r="G77">
        <v>3.124E-4</v>
      </c>
      <c r="H77">
        <v>-6.8029999999999997E-5</v>
      </c>
      <c r="I77">
        <v>4.2849999999999998E-5</v>
      </c>
      <c r="J77">
        <v>2.3450000000000001E-4</v>
      </c>
      <c r="K77">
        <v>0.22009999999999999</v>
      </c>
      <c r="L77">
        <v>0.31369999999999998</v>
      </c>
      <c r="M77">
        <v>0.32619999999999999</v>
      </c>
      <c r="N77">
        <v>0.35339999999999999</v>
      </c>
      <c r="O77">
        <v>5.7919999999999998E-4</v>
      </c>
      <c r="P77">
        <v>7.1190000000000001E-4</v>
      </c>
      <c r="Q77">
        <v>1.3569999999999999E-3</v>
      </c>
      <c r="R77">
        <v>8.6479999999999999E-4</v>
      </c>
      <c r="S77">
        <v>1.3770000000000001E-4</v>
      </c>
      <c r="T77">
        <v>2.9E-4</v>
      </c>
      <c r="U77">
        <v>-1.155E-4</v>
      </c>
      <c r="V77">
        <v>4.596E-4</v>
      </c>
      <c r="W77">
        <v>1.473E-4</v>
      </c>
      <c r="X77">
        <v>4.796E-4</v>
      </c>
      <c r="Y77">
        <v>-2.2350000000000002E-6</v>
      </c>
      <c r="Z77">
        <v>1.9349999999999999E-4</v>
      </c>
      <c r="AA77">
        <v>4.197E-2</v>
      </c>
      <c r="AB77">
        <v>6.3380000000000006E-2</v>
      </c>
      <c r="AC77" s="13">
        <v>192.4</v>
      </c>
      <c r="AD77" s="13">
        <v>186</v>
      </c>
      <c r="AE77">
        <v>6.715E-4</v>
      </c>
      <c r="AF77">
        <v>8.9130000000000003E-4</v>
      </c>
      <c r="AG77">
        <v>1.9330000000000001E-4</v>
      </c>
      <c r="AH77">
        <v>4.2630000000000001E-4</v>
      </c>
      <c r="AI77">
        <v>1.3180000000000001E-4</v>
      </c>
      <c r="AJ77">
        <v>9.8209999999999997E-5</v>
      </c>
      <c r="AK77">
        <v>1.515E-4</v>
      </c>
      <c r="AL77">
        <v>3.0170000000000002E-4</v>
      </c>
      <c r="AM77">
        <v>3.0150000000000001E-4</v>
      </c>
      <c r="AN77">
        <v>0.87029999999999996</v>
      </c>
      <c r="AO77">
        <v>1.089</v>
      </c>
      <c r="AP77">
        <v>2.4250000000000001E-2</v>
      </c>
      <c r="AQ77">
        <v>2.8049999999999999E-2</v>
      </c>
      <c r="AR77" t="s">
        <v>230</v>
      </c>
      <c r="AS77" t="s">
        <v>231</v>
      </c>
      <c r="AT77" t="s">
        <v>231</v>
      </c>
      <c r="AU77" t="s">
        <v>231</v>
      </c>
      <c r="AV77">
        <v>45.59</v>
      </c>
      <c r="AW77">
        <v>64.47</v>
      </c>
      <c r="AX77">
        <v>9.7799999999999994</v>
      </c>
      <c r="AY77">
        <v>49.08</v>
      </c>
      <c r="AZ77">
        <v>26.19</v>
      </c>
      <c r="BA77">
        <v>33.6</v>
      </c>
      <c r="BB77">
        <v>33.19</v>
      </c>
      <c r="BC77" t="s">
        <v>231</v>
      </c>
      <c r="BD77">
        <v>19.68</v>
      </c>
      <c r="BE77">
        <v>65.95</v>
      </c>
      <c r="BF77">
        <v>28.43</v>
      </c>
      <c r="BG77" t="s">
        <v>231</v>
      </c>
      <c r="BH77">
        <v>59.29</v>
      </c>
      <c r="BI77" t="s">
        <v>231</v>
      </c>
      <c r="BJ77">
        <v>59.92</v>
      </c>
      <c r="BK77" t="s">
        <v>231</v>
      </c>
      <c r="BL77" t="s">
        <v>231</v>
      </c>
      <c r="BM77">
        <v>9.2899999999999991</v>
      </c>
      <c r="BN77">
        <v>74.900000000000006</v>
      </c>
      <c r="BO77">
        <v>1.41</v>
      </c>
      <c r="BP77">
        <v>0.33</v>
      </c>
      <c r="BQ77">
        <v>5.13</v>
      </c>
      <c r="BR77">
        <v>14.44</v>
      </c>
      <c r="BS77">
        <v>45.68</v>
      </c>
      <c r="BT77">
        <v>12.22</v>
      </c>
      <c r="BU77">
        <v>54.64</v>
      </c>
      <c r="BV77">
        <v>92.4</v>
      </c>
      <c r="BW77" t="s">
        <v>231</v>
      </c>
      <c r="BX77">
        <v>87.97</v>
      </c>
      <c r="BY77">
        <v>37.049999999999997</v>
      </c>
      <c r="BZ77">
        <v>1.2</v>
      </c>
      <c r="CA77">
        <v>1.9</v>
      </c>
      <c r="CB77">
        <v>0.3</v>
      </c>
      <c r="CC77">
        <v>0.81</v>
      </c>
      <c r="CD77" t="s">
        <v>232</v>
      </c>
      <c r="CE77">
        <v>1243.03</v>
      </c>
      <c r="CF77">
        <v>959.3</v>
      </c>
      <c r="CG77">
        <v>1538635</v>
      </c>
      <c r="CH77">
        <v>1615985</v>
      </c>
      <c r="CI77">
        <v>1052104</v>
      </c>
      <c r="CJ77">
        <v>1095038</v>
      </c>
      <c r="CK77">
        <v>34.82</v>
      </c>
      <c r="CL77">
        <v>31.85</v>
      </c>
      <c r="CM77">
        <v>2682547</v>
      </c>
      <c r="CN77">
        <v>2904051</v>
      </c>
      <c r="CO77">
        <v>46.3</v>
      </c>
      <c r="CP77">
        <v>42.96</v>
      </c>
      <c r="CQ77">
        <v>83.33</v>
      </c>
      <c r="CR77">
        <v>74.819999999999993</v>
      </c>
      <c r="CS77">
        <v>55.19</v>
      </c>
      <c r="CT77">
        <v>56.3</v>
      </c>
      <c r="CU77">
        <v>107.08</v>
      </c>
      <c r="CV77">
        <v>64.819999999999993</v>
      </c>
      <c r="CW77">
        <v>25.93</v>
      </c>
      <c r="CX77">
        <v>26.67</v>
      </c>
      <c r="CY77">
        <v>11.85</v>
      </c>
      <c r="CZ77">
        <v>12.22</v>
      </c>
      <c r="DA77">
        <v>10.74</v>
      </c>
      <c r="DB77">
        <v>8.15</v>
      </c>
      <c r="DC77">
        <v>12.59</v>
      </c>
      <c r="DD77">
        <v>9.26</v>
      </c>
      <c r="DE77">
        <v>1071.17</v>
      </c>
      <c r="DF77">
        <v>1876.96</v>
      </c>
      <c r="DG77">
        <v>1209.7</v>
      </c>
      <c r="DH77">
        <v>2052.7199999999998</v>
      </c>
      <c r="DI77">
        <v>1595790</v>
      </c>
      <c r="DJ77">
        <v>1812379</v>
      </c>
      <c r="DK77">
        <v>55.19</v>
      </c>
      <c r="DL77">
        <v>67.78</v>
      </c>
      <c r="DM77">
        <v>11.11</v>
      </c>
      <c r="DN77">
        <v>10.74</v>
      </c>
      <c r="DO77">
        <v>17.41</v>
      </c>
      <c r="DP77">
        <v>11.48</v>
      </c>
      <c r="DQ77">
        <v>8.89</v>
      </c>
      <c r="DR77">
        <v>7.41</v>
      </c>
      <c r="DS77">
        <v>11.85</v>
      </c>
      <c r="DT77">
        <v>7.41</v>
      </c>
      <c r="DU77">
        <v>28.15</v>
      </c>
      <c r="DV77">
        <v>26.67</v>
      </c>
      <c r="DW77">
        <v>9384.5300000000007</v>
      </c>
      <c r="DX77">
        <v>14180.28</v>
      </c>
      <c r="DY77">
        <v>1183.77</v>
      </c>
      <c r="DZ77">
        <v>1614.93</v>
      </c>
      <c r="EA77">
        <v>915179.6</v>
      </c>
      <c r="EB77">
        <v>1065491</v>
      </c>
    </row>
    <row r="78" spans="1:132" x14ac:dyDescent="0.55000000000000004">
      <c r="A78" t="s">
        <v>112</v>
      </c>
      <c r="B78" t="s">
        <v>7</v>
      </c>
      <c r="C78" t="s">
        <v>111</v>
      </c>
      <c r="D78">
        <v>3406</v>
      </c>
      <c r="E78" t="s">
        <v>58</v>
      </c>
      <c r="F78" t="s">
        <v>229</v>
      </c>
      <c r="G78">
        <v>2.297E-4</v>
      </c>
      <c r="H78">
        <v>-1.5679999999999999E-3</v>
      </c>
      <c r="I78">
        <v>5.6520000000000001E-5</v>
      </c>
      <c r="J78">
        <v>3.481E-4</v>
      </c>
      <c r="K78">
        <v>0.3493</v>
      </c>
      <c r="L78">
        <v>0.49990000000000001</v>
      </c>
      <c r="M78">
        <v>0.31380000000000002</v>
      </c>
      <c r="N78">
        <v>0.36649999999999999</v>
      </c>
      <c r="O78">
        <v>8.2510000000000005E-4</v>
      </c>
      <c r="P78">
        <v>6.9160000000000001E-4</v>
      </c>
      <c r="Q78">
        <v>7.2059999999999995E-4</v>
      </c>
      <c r="R78">
        <v>7.6710000000000005E-4</v>
      </c>
      <c r="S78">
        <v>2.6229999999999998E-4</v>
      </c>
      <c r="T78">
        <v>3.567E-4</v>
      </c>
      <c r="U78">
        <v>5.6720000000000002E-4</v>
      </c>
      <c r="V78">
        <v>6.357E-4</v>
      </c>
      <c r="W78">
        <v>6.8360000000000003E-4</v>
      </c>
      <c r="X78">
        <v>1.6299999999999999E-3</v>
      </c>
      <c r="Y78">
        <v>2.254E-4</v>
      </c>
      <c r="Z78">
        <v>9.0300000000000005E-4</v>
      </c>
      <c r="AA78">
        <v>4.1269999999999996E-3</v>
      </c>
      <c r="AB78">
        <v>6.5469999999999999E-3</v>
      </c>
      <c r="AC78" s="13">
        <v>190.9</v>
      </c>
      <c r="AD78" s="13">
        <v>183.6</v>
      </c>
      <c r="AE78">
        <v>6.6520000000000001E-4</v>
      </c>
      <c r="AF78">
        <v>9.8649989999999993E-4</v>
      </c>
      <c r="AG78">
        <v>1.9469999999999999E-4</v>
      </c>
      <c r="AH78">
        <v>2.0139999999999999E-4</v>
      </c>
      <c r="AI78">
        <v>1.548E-4</v>
      </c>
      <c r="AJ78">
        <v>1.0119999999999999E-4</v>
      </c>
      <c r="AK78">
        <v>3.1690000000000001E-4</v>
      </c>
      <c r="AL78">
        <v>4.4999999999999999E-4</v>
      </c>
      <c r="AM78">
        <v>1.986E-4</v>
      </c>
      <c r="AN78">
        <v>0.86270000000000002</v>
      </c>
      <c r="AO78">
        <v>1.1060000000000001</v>
      </c>
      <c r="AP78">
        <v>2.5329999999999998E-2</v>
      </c>
      <c r="AQ78">
        <v>2.7140000000000001E-2</v>
      </c>
      <c r="AR78" t="s">
        <v>230</v>
      </c>
      <c r="AS78">
        <v>68.92</v>
      </c>
      <c r="AT78">
        <v>59.95</v>
      </c>
      <c r="AU78" t="s">
        <v>231</v>
      </c>
      <c r="AV78">
        <v>55.87</v>
      </c>
      <c r="AW78">
        <v>22.48</v>
      </c>
      <c r="AX78">
        <v>19.62</v>
      </c>
      <c r="AY78">
        <v>17.34</v>
      </c>
      <c r="AZ78">
        <v>15.92</v>
      </c>
      <c r="BA78">
        <v>25.77</v>
      </c>
      <c r="BB78">
        <v>20.27</v>
      </c>
      <c r="BC78">
        <v>45.75</v>
      </c>
      <c r="BD78">
        <v>10.67</v>
      </c>
      <c r="BE78">
        <v>41.67</v>
      </c>
      <c r="BF78">
        <v>36.700000000000003</v>
      </c>
      <c r="BG78">
        <v>54.55</v>
      </c>
      <c r="BH78">
        <v>34.31</v>
      </c>
      <c r="BI78">
        <v>24.3</v>
      </c>
      <c r="BJ78">
        <v>69.94</v>
      </c>
      <c r="BK78" t="s">
        <v>231</v>
      </c>
      <c r="BL78">
        <v>50.35</v>
      </c>
      <c r="BM78">
        <v>20.41</v>
      </c>
      <c r="BN78">
        <v>68.38</v>
      </c>
      <c r="BO78">
        <v>1.74</v>
      </c>
      <c r="BP78">
        <v>0.56999999999999995</v>
      </c>
      <c r="BQ78">
        <v>42.9</v>
      </c>
      <c r="BR78">
        <v>13.75</v>
      </c>
      <c r="BS78" t="s">
        <v>231</v>
      </c>
      <c r="BT78">
        <v>19.28</v>
      </c>
      <c r="BU78">
        <v>67.31</v>
      </c>
      <c r="BV78">
        <v>86.36</v>
      </c>
      <c r="BW78">
        <v>93.18</v>
      </c>
      <c r="BX78">
        <v>38.36</v>
      </c>
      <c r="BY78">
        <v>48.35</v>
      </c>
      <c r="BZ78">
        <v>0.85</v>
      </c>
      <c r="CA78">
        <v>1.78</v>
      </c>
      <c r="CB78">
        <v>4.8099999999999996</v>
      </c>
      <c r="CC78">
        <v>4.59</v>
      </c>
      <c r="CD78" t="s">
        <v>232</v>
      </c>
      <c r="CE78">
        <v>1241.55</v>
      </c>
      <c r="CF78">
        <v>886.7</v>
      </c>
      <c r="CG78">
        <v>1558382</v>
      </c>
      <c r="CH78">
        <v>1590187</v>
      </c>
      <c r="CI78">
        <v>1054006</v>
      </c>
      <c r="CJ78">
        <v>1086035</v>
      </c>
      <c r="CK78">
        <v>35.56</v>
      </c>
      <c r="CL78">
        <v>37.409999999999997</v>
      </c>
      <c r="CM78">
        <v>2714362</v>
      </c>
      <c r="CN78">
        <v>2897514</v>
      </c>
      <c r="CO78">
        <v>55.19</v>
      </c>
      <c r="CP78">
        <v>55.56</v>
      </c>
      <c r="CQ78">
        <v>82.96</v>
      </c>
      <c r="CR78">
        <v>76.3</v>
      </c>
      <c r="CS78">
        <v>68.52</v>
      </c>
      <c r="CT78">
        <v>55.19</v>
      </c>
      <c r="CU78">
        <v>77.78</v>
      </c>
      <c r="CV78">
        <v>59.63</v>
      </c>
      <c r="CW78">
        <v>33.33</v>
      </c>
      <c r="CX78">
        <v>30.74</v>
      </c>
      <c r="CY78">
        <v>18.52</v>
      </c>
      <c r="CZ78">
        <v>14.07</v>
      </c>
      <c r="DA78">
        <v>15.19</v>
      </c>
      <c r="DB78">
        <v>18.52</v>
      </c>
      <c r="DC78">
        <v>14.44</v>
      </c>
      <c r="DD78">
        <v>15.19</v>
      </c>
      <c r="DE78">
        <v>113.71</v>
      </c>
      <c r="DF78">
        <v>197.42</v>
      </c>
      <c r="DG78">
        <v>127.04</v>
      </c>
      <c r="DH78">
        <v>247.42</v>
      </c>
      <c r="DI78">
        <v>1581176</v>
      </c>
      <c r="DJ78">
        <v>1772281</v>
      </c>
      <c r="DK78">
        <v>54.82</v>
      </c>
      <c r="DL78">
        <v>72.959999999999994</v>
      </c>
      <c r="DM78">
        <v>11.11</v>
      </c>
      <c r="DN78">
        <v>7.41</v>
      </c>
      <c r="DO78">
        <v>18.52</v>
      </c>
      <c r="DP78">
        <v>11.48</v>
      </c>
      <c r="DQ78">
        <v>8.52</v>
      </c>
      <c r="DR78">
        <v>7.04</v>
      </c>
      <c r="DS78">
        <v>13.7</v>
      </c>
      <c r="DT78">
        <v>9.26</v>
      </c>
      <c r="DU78">
        <v>22.96</v>
      </c>
      <c r="DV78">
        <v>21.11</v>
      </c>
      <c r="DW78">
        <v>9291.52</v>
      </c>
      <c r="DX78">
        <v>14260.35</v>
      </c>
      <c r="DY78">
        <v>1234.1500000000001</v>
      </c>
      <c r="DZ78">
        <v>1549.37</v>
      </c>
      <c r="EA78">
        <v>913993.4</v>
      </c>
      <c r="EB78">
        <v>1055700</v>
      </c>
    </row>
    <row r="79" spans="1:132" x14ac:dyDescent="0.55000000000000004">
      <c r="A79" t="s">
        <v>113</v>
      </c>
      <c r="B79" t="s">
        <v>8</v>
      </c>
      <c r="C79" t="s">
        <v>114</v>
      </c>
      <c r="D79">
        <v>3407</v>
      </c>
      <c r="E79" t="s">
        <v>58</v>
      </c>
      <c r="F79" t="s">
        <v>229</v>
      </c>
      <c r="G79">
        <v>-6.734E-4</v>
      </c>
      <c r="H79">
        <v>-8.5340000000000004E-4</v>
      </c>
      <c r="I79">
        <v>-6.2710000000000001E-5</v>
      </c>
      <c r="J79">
        <v>9.7449999999999997E-5</v>
      </c>
      <c r="K79">
        <v>0.31030000000000002</v>
      </c>
      <c r="L79">
        <v>0.22189999999999999</v>
      </c>
      <c r="M79">
        <v>0.26319999999999999</v>
      </c>
      <c r="N79">
        <v>0.21</v>
      </c>
      <c r="O79">
        <v>-7.1110000000000002E-6</v>
      </c>
      <c r="P79">
        <v>1.239E-4</v>
      </c>
      <c r="Q79">
        <v>3.5869999999999999E-4</v>
      </c>
      <c r="R79">
        <v>5.731E-4</v>
      </c>
      <c r="S79">
        <v>1.7540000000000001E-4</v>
      </c>
      <c r="T79">
        <v>2.5740000000000002E-4</v>
      </c>
      <c r="U79">
        <v>4.6059999999999997E-4</v>
      </c>
      <c r="V79">
        <v>7.0200000000000004E-4</v>
      </c>
      <c r="W79">
        <v>1.157E-3</v>
      </c>
      <c r="X79">
        <v>9.9820000000000009E-4</v>
      </c>
      <c r="Y79">
        <v>1.042E-3</v>
      </c>
      <c r="Z79">
        <v>5.7989999999999995E-4</v>
      </c>
      <c r="AA79">
        <v>2.6310000000000001E-3</v>
      </c>
      <c r="AB79">
        <v>2.4099999999999998E-3</v>
      </c>
      <c r="AC79">
        <v>3.6720000000000003E-2</v>
      </c>
      <c r="AD79">
        <v>2.0830000000000001E-2</v>
      </c>
      <c r="AE79" s="13">
        <v>186.7</v>
      </c>
      <c r="AF79" s="13">
        <v>183.2</v>
      </c>
      <c r="AG79">
        <v>1.562E-4</v>
      </c>
      <c r="AH79">
        <v>1.6640000000000001E-4</v>
      </c>
      <c r="AI79">
        <v>6.2249999999999995E-5</v>
      </c>
      <c r="AJ79">
        <v>5.486E-5</v>
      </c>
      <c r="AK79">
        <v>-5.3879999999999999E-5</v>
      </c>
      <c r="AL79">
        <v>3.5420000000000003E-5</v>
      </c>
      <c r="AM79">
        <v>5.3650000000000003E-5</v>
      </c>
      <c r="AN79">
        <v>2.498E-4</v>
      </c>
      <c r="AO79">
        <v>6.6410000000000004E-4</v>
      </c>
      <c r="AP79">
        <v>0.95609999999999995</v>
      </c>
      <c r="AQ79">
        <v>1.1659999999999999</v>
      </c>
      <c r="AR79" t="s">
        <v>230</v>
      </c>
      <c r="AS79" t="s">
        <v>231</v>
      </c>
      <c r="AT79">
        <v>29.69</v>
      </c>
      <c r="AU79">
        <v>72.3</v>
      </c>
      <c r="AV79">
        <v>41.7</v>
      </c>
      <c r="AW79">
        <v>38.54</v>
      </c>
      <c r="AX79">
        <v>55.11</v>
      </c>
      <c r="AY79">
        <v>25.94</v>
      </c>
      <c r="AZ79">
        <v>12.35</v>
      </c>
      <c r="BA79" t="s">
        <v>231</v>
      </c>
      <c r="BB79">
        <v>67.34</v>
      </c>
      <c r="BC79">
        <v>70.06</v>
      </c>
      <c r="BD79">
        <v>12.03</v>
      </c>
      <c r="BE79">
        <v>29.42</v>
      </c>
      <c r="BF79">
        <v>48.48</v>
      </c>
      <c r="BG79" t="s">
        <v>231</v>
      </c>
      <c r="BH79">
        <v>9.06</v>
      </c>
      <c r="BI79">
        <v>76.81</v>
      </c>
      <c r="BJ79">
        <v>83.37</v>
      </c>
      <c r="BK79">
        <v>42.27</v>
      </c>
      <c r="BL79">
        <v>76.13</v>
      </c>
      <c r="BM79">
        <v>19.690000000000001</v>
      </c>
      <c r="BN79">
        <v>1.64</v>
      </c>
      <c r="BO79">
        <v>8.91</v>
      </c>
      <c r="BP79">
        <v>13.24</v>
      </c>
      <c r="BQ79">
        <v>0.68</v>
      </c>
      <c r="BR79">
        <v>0.45</v>
      </c>
      <c r="BS79" t="s">
        <v>231</v>
      </c>
      <c r="BT79">
        <v>51.55</v>
      </c>
      <c r="BU79">
        <v>55.12</v>
      </c>
      <c r="BV79">
        <v>78.02</v>
      </c>
      <c r="BW79" t="s">
        <v>231</v>
      </c>
      <c r="BX79" t="s">
        <v>231</v>
      </c>
      <c r="BY79" t="s">
        <v>231</v>
      </c>
      <c r="BZ79" t="s">
        <v>231</v>
      </c>
      <c r="CA79">
        <v>63.3</v>
      </c>
      <c r="CB79">
        <v>0.65</v>
      </c>
      <c r="CC79">
        <v>1.1399999999999999</v>
      </c>
      <c r="CD79" t="s">
        <v>232</v>
      </c>
      <c r="CE79">
        <v>1199.69</v>
      </c>
      <c r="CF79">
        <v>866.33</v>
      </c>
      <c r="CG79">
        <v>1518112</v>
      </c>
      <c r="CH79">
        <v>1498716</v>
      </c>
      <c r="CI79">
        <v>1053063</v>
      </c>
      <c r="CJ79">
        <v>1025233</v>
      </c>
      <c r="CK79">
        <v>29.63</v>
      </c>
      <c r="CL79">
        <v>23.33</v>
      </c>
      <c r="CM79">
        <v>2695228</v>
      </c>
      <c r="CN79">
        <v>2757383</v>
      </c>
      <c r="CO79">
        <v>52.22</v>
      </c>
      <c r="CP79">
        <v>34.82</v>
      </c>
      <c r="CQ79">
        <v>76.67</v>
      </c>
      <c r="CR79">
        <v>54.82</v>
      </c>
      <c r="CS79">
        <v>25.19</v>
      </c>
      <c r="CT79">
        <v>23.7</v>
      </c>
      <c r="CU79">
        <v>59.63</v>
      </c>
      <c r="CV79">
        <v>47.41</v>
      </c>
      <c r="CW79">
        <v>28.15</v>
      </c>
      <c r="CX79">
        <v>23.33</v>
      </c>
      <c r="CY79">
        <v>17.41</v>
      </c>
      <c r="CZ79">
        <v>14.07</v>
      </c>
      <c r="DA79">
        <v>18.89</v>
      </c>
      <c r="DB79">
        <v>12.22</v>
      </c>
      <c r="DC79">
        <v>20.37</v>
      </c>
      <c r="DD79">
        <v>11.85</v>
      </c>
      <c r="DE79">
        <v>76.67</v>
      </c>
      <c r="DF79">
        <v>73.33</v>
      </c>
      <c r="DG79">
        <v>87.41</v>
      </c>
      <c r="DH79">
        <v>98.15</v>
      </c>
      <c r="DI79">
        <v>316.67</v>
      </c>
      <c r="DJ79">
        <v>199.63</v>
      </c>
      <c r="DK79">
        <v>9871988</v>
      </c>
      <c r="DL79">
        <v>10756800</v>
      </c>
      <c r="DM79">
        <v>10.74</v>
      </c>
      <c r="DN79">
        <v>6.67</v>
      </c>
      <c r="DO79">
        <v>14.07</v>
      </c>
      <c r="DP79">
        <v>8.52</v>
      </c>
      <c r="DQ79">
        <v>14.44</v>
      </c>
      <c r="DR79">
        <v>7.41</v>
      </c>
      <c r="DS79">
        <v>9.6300000000000008</v>
      </c>
      <c r="DT79">
        <v>3.7</v>
      </c>
      <c r="DU79">
        <v>15.93</v>
      </c>
      <c r="DV79">
        <v>12.22</v>
      </c>
      <c r="DW79">
        <v>14.44</v>
      </c>
      <c r="DX79">
        <v>13.33</v>
      </c>
      <c r="DY79">
        <v>46024.800000000003</v>
      </c>
      <c r="DZ79">
        <v>63634.47</v>
      </c>
      <c r="EA79">
        <v>922987.4</v>
      </c>
      <c r="EB79">
        <v>1021878</v>
      </c>
    </row>
    <row r="80" spans="1:132" x14ac:dyDescent="0.55000000000000004">
      <c r="A80" t="s">
        <v>115</v>
      </c>
      <c r="B80" t="s">
        <v>8</v>
      </c>
      <c r="C80" t="s">
        <v>114</v>
      </c>
      <c r="D80">
        <v>3407</v>
      </c>
      <c r="E80" t="s">
        <v>58</v>
      </c>
      <c r="F80" t="s">
        <v>229</v>
      </c>
      <c r="G80">
        <v>-4.6440000000000001E-4</v>
      </c>
      <c r="H80">
        <v>-6.7679999999999997E-4</v>
      </c>
      <c r="I80">
        <v>-2.7970000000000002E-5</v>
      </c>
      <c r="J80">
        <v>1.069E-4</v>
      </c>
      <c r="K80">
        <v>0.19980000000000001</v>
      </c>
      <c r="L80">
        <v>0.3599</v>
      </c>
      <c r="M80">
        <v>0.1575</v>
      </c>
      <c r="N80">
        <v>0.21060000000000001</v>
      </c>
      <c r="O80">
        <v>4.6950000000000003E-5</v>
      </c>
      <c r="P80">
        <v>1.108E-4</v>
      </c>
      <c r="Q80">
        <v>3.28E-4</v>
      </c>
      <c r="R80">
        <v>5.9449999999999998E-4</v>
      </c>
      <c r="S80">
        <v>1.526E-4</v>
      </c>
      <c r="T80">
        <v>2.5599999999999999E-4</v>
      </c>
      <c r="U80">
        <v>1.2669999999999999E-4</v>
      </c>
      <c r="V80">
        <v>4.1310000000000001E-4</v>
      </c>
      <c r="W80">
        <v>2.264E-3</v>
      </c>
      <c r="X80">
        <v>5.819E-4</v>
      </c>
      <c r="Y80">
        <v>7.1619999999999995E-4</v>
      </c>
      <c r="Z80">
        <v>3.5209999999999999E-4</v>
      </c>
      <c r="AA80">
        <v>5.5019999999999999E-3</v>
      </c>
      <c r="AB80">
        <v>2.5300000000000001E-3</v>
      </c>
      <c r="AC80">
        <v>1.532E-2</v>
      </c>
      <c r="AD80">
        <v>5.2209999999999999E-3</v>
      </c>
      <c r="AE80" s="13">
        <v>186.3</v>
      </c>
      <c r="AF80" s="13">
        <v>185.4</v>
      </c>
      <c r="AG80">
        <v>1.8450000000000001E-4</v>
      </c>
      <c r="AH80">
        <v>3.1050000000000001E-4</v>
      </c>
      <c r="AI80">
        <v>1.821E-5</v>
      </c>
      <c r="AJ80">
        <v>3.8179999999999997E-5</v>
      </c>
      <c r="AK80">
        <v>3.4680000000000003E-4</v>
      </c>
      <c r="AL80">
        <v>3.4079999999999999E-4</v>
      </c>
      <c r="AM80">
        <v>1.8050000000000002E-5</v>
      </c>
      <c r="AN80">
        <v>3.4919999999999998E-4</v>
      </c>
      <c r="AO80">
        <v>6.0559999999999998E-4</v>
      </c>
      <c r="AP80">
        <v>0.96740000000000004</v>
      </c>
      <c r="AQ80">
        <v>1.167</v>
      </c>
      <c r="AR80" t="s">
        <v>230</v>
      </c>
      <c r="AS80" t="s">
        <v>231</v>
      </c>
      <c r="AT80" t="s">
        <v>231</v>
      </c>
      <c r="AU80" t="s">
        <v>231</v>
      </c>
      <c r="AV80" t="s">
        <v>231</v>
      </c>
      <c r="AW80" t="s">
        <v>231</v>
      </c>
      <c r="AX80">
        <v>20.59</v>
      </c>
      <c r="AY80">
        <v>89.97</v>
      </c>
      <c r="AZ80">
        <v>20.94</v>
      </c>
      <c r="BA80" t="s">
        <v>231</v>
      </c>
      <c r="BB80" t="s">
        <v>231</v>
      </c>
      <c r="BC80">
        <v>59.94</v>
      </c>
      <c r="BD80">
        <v>18.5</v>
      </c>
      <c r="BE80">
        <v>75.099999999999994</v>
      </c>
      <c r="BF80">
        <v>27.46</v>
      </c>
      <c r="BG80" t="s">
        <v>231</v>
      </c>
      <c r="BH80">
        <v>90.75</v>
      </c>
      <c r="BI80">
        <v>23.49</v>
      </c>
      <c r="BJ80">
        <v>21.74</v>
      </c>
      <c r="BK80" t="s">
        <v>231</v>
      </c>
      <c r="BL80">
        <v>26.31</v>
      </c>
      <c r="BM80">
        <v>9.5299999999999994</v>
      </c>
      <c r="BN80">
        <v>58.89</v>
      </c>
      <c r="BO80">
        <v>9.27</v>
      </c>
      <c r="BP80" t="s">
        <v>231</v>
      </c>
      <c r="BQ80">
        <v>0.43</v>
      </c>
      <c r="BR80">
        <v>0.61</v>
      </c>
      <c r="BS80" t="s">
        <v>231</v>
      </c>
      <c r="BT80">
        <v>67.540000000000006</v>
      </c>
      <c r="BU80" t="s">
        <v>231</v>
      </c>
      <c r="BV80" t="s">
        <v>231</v>
      </c>
      <c r="BW80" t="s">
        <v>231</v>
      </c>
      <c r="BX80">
        <v>98.88</v>
      </c>
      <c r="BY80" t="s">
        <v>231</v>
      </c>
      <c r="BZ80" t="s">
        <v>231</v>
      </c>
      <c r="CA80">
        <v>87.68</v>
      </c>
      <c r="CB80">
        <v>0.47</v>
      </c>
      <c r="CC80">
        <v>1.39</v>
      </c>
      <c r="CD80" t="s">
        <v>232</v>
      </c>
      <c r="CE80">
        <v>1198.96</v>
      </c>
      <c r="CF80">
        <v>907.82</v>
      </c>
      <c r="CG80">
        <v>1523064</v>
      </c>
      <c r="CH80">
        <v>1567643</v>
      </c>
      <c r="CI80">
        <v>1044099</v>
      </c>
      <c r="CJ80">
        <v>1065958</v>
      </c>
      <c r="CK80">
        <v>31.11</v>
      </c>
      <c r="CL80">
        <v>24.82</v>
      </c>
      <c r="CM80">
        <v>2672514</v>
      </c>
      <c r="CN80">
        <v>2845176</v>
      </c>
      <c r="CO80">
        <v>44.82</v>
      </c>
      <c r="CP80">
        <v>45.19</v>
      </c>
      <c r="CQ80">
        <v>64.45</v>
      </c>
      <c r="CR80">
        <v>56.67</v>
      </c>
      <c r="CS80">
        <v>27.78</v>
      </c>
      <c r="CT80">
        <v>23.7</v>
      </c>
      <c r="CU80">
        <v>57.78</v>
      </c>
      <c r="CV80">
        <v>50</v>
      </c>
      <c r="CW80">
        <v>26.67</v>
      </c>
      <c r="CX80">
        <v>24.07</v>
      </c>
      <c r="CY80">
        <v>14.07</v>
      </c>
      <c r="CZ80">
        <v>11.48</v>
      </c>
      <c r="DA80">
        <v>27.41</v>
      </c>
      <c r="DB80">
        <v>8.89</v>
      </c>
      <c r="DC80">
        <v>17.78</v>
      </c>
      <c r="DD80">
        <v>10.37</v>
      </c>
      <c r="DE80">
        <v>149.63</v>
      </c>
      <c r="DF80">
        <v>78.89</v>
      </c>
      <c r="DG80">
        <v>169.26</v>
      </c>
      <c r="DH80">
        <v>77.41</v>
      </c>
      <c r="DI80">
        <v>137.41</v>
      </c>
      <c r="DJ80">
        <v>55.19</v>
      </c>
      <c r="DK80">
        <v>9822515</v>
      </c>
      <c r="DL80">
        <v>11147850</v>
      </c>
      <c r="DM80">
        <v>11.11</v>
      </c>
      <c r="DN80">
        <v>8.89</v>
      </c>
      <c r="DO80">
        <v>11.85</v>
      </c>
      <c r="DP80">
        <v>7.78</v>
      </c>
      <c r="DQ80">
        <v>12.59</v>
      </c>
      <c r="DR80">
        <v>7.41</v>
      </c>
      <c r="DS80">
        <v>14.07</v>
      </c>
      <c r="DT80">
        <v>7.78</v>
      </c>
      <c r="DU80">
        <v>14.07</v>
      </c>
      <c r="DV80">
        <v>11.11</v>
      </c>
      <c r="DW80">
        <v>15.56</v>
      </c>
      <c r="DX80">
        <v>12.96</v>
      </c>
      <c r="DY80">
        <v>46442.39</v>
      </c>
      <c r="DZ80">
        <v>65216.77</v>
      </c>
      <c r="EA80">
        <v>920445.3</v>
      </c>
      <c r="EB80">
        <v>1046393</v>
      </c>
    </row>
    <row r="81" spans="1:132" ht="15.6" x14ac:dyDescent="0.6">
      <c r="F81" s="12" t="s">
        <v>287</v>
      </c>
      <c r="G81" s="12">
        <f>AVERAGE(G65:G80)</f>
        <v>9.8293749999999987E-4</v>
      </c>
      <c r="H81" s="12">
        <f>AVERAGE(H65:H80)</f>
        <v>-4.2106875000000001E-4</v>
      </c>
      <c r="I81" s="12">
        <f>AVERAGE(I65:I80)</f>
        <v>1.4134256250000002E-3</v>
      </c>
      <c r="J81" s="12">
        <f>AVERAGE(J65:J80)</f>
        <v>1.5776762499999997E-3</v>
      </c>
      <c r="K81" s="12">
        <f>AVERAGE(K65:K66)</f>
        <v>237.15</v>
      </c>
      <c r="L81" s="12">
        <f>AVERAGE(L65:L66)</f>
        <v>241.65</v>
      </c>
      <c r="M81" s="12">
        <f>AVERAGE(M65:M66)</f>
        <v>238.2</v>
      </c>
      <c r="N81" s="12">
        <f>AVERAGE(N65:N66)</f>
        <v>239.75</v>
      </c>
      <c r="O81" s="12">
        <f>AVERAGE(O65:O80)</f>
        <v>6.6654506249999991E-4</v>
      </c>
      <c r="P81" s="12">
        <f>AVERAGE(P65:P80)</f>
        <v>6.8065168749999996E-4</v>
      </c>
      <c r="Q81" s="12">
        <f>AVERAGE(Q67:Q68)</f>
        <v>194.05</v>
      </c>
      <c r="R81" s="12">
        <f>AVERAGE(R67:R68)</f>
        <v>196.05</v>
      </c>
      <c r="S81" s="12">
        <f>AVERAGE(S69:S70)</f>
        <v>192</v>
      </c>
      <c r="T81" s="12">
        <f>AVERAGE(T69:T70)</f>
        <v>193.7</v>
      </c>
      <c r="U81" s="12">
        <f>AVERAGE(U71:U72)</f>
        <v>206.6</v>
      </c>
      <c r="V81" s="12">
        <f>AVERAGE(V71:V72)</f>
        <v>198.15</v>
      </c>
      <c r="W81" s="12">
        <f>AVERAGE(W73:W74)</f>
        <v>210.55</v>
      </c>
      <c r="X81" s="12">
        <f>AVERAGE(X73:X74)</f>
        <v>214.55</v>
      </c>
      <c r="Y81" s="12">
        <f>AVERAGE(Y73:Y74)</f>
        <v>209.8</v>
      </c>
      <c r="Z81" s="12">
        <f>AVERAGE(Z73:Z74)</f>
        <v>215.15</v>
      </c>
      <c r="AA81" s="12">
        <f>AVERAGE(AA75:AA76)</f>
        <v>196.35000000000002</v>
      </c>
      <c r="AB81" s="12">
        <f>AVERAGE(AB75:AB76)</f>
        <v>193.2</v>
      </c>
      <c r="AC81" s="12">
        <f>AVERAGE(AC77:AC78)</f>
        <v>191.65</v>
      </c>
      <c r="AD81" s="12">
        <f>AVERAGE(AD77:AD78)</f>
        <v>184.8</v>
      </c>
      <c r="AE81" s="12">
        <f>AVERAGE(AE79:AE80)</f>
        <v>186.5</v>
      </c>
      <c r="AF81" s="12">
        <f>AVERAGE(AF79:AF80)</f>
        <v>184.3</v>
      </c>
      <c r="AG81" s="12">
        <f t="shared" ref="AG81:AQ81" si="8">AVERAGE(AG65:AG80)</f>
        <v>3.7810709375000008E-2</v>
      </c>
      <c r="AH81" s="12">
        <f t="shared" si="8"/>
        <v>4.3630737500000003E-2</v>
      </c>
      <c r="AI81" s="12">
        <f t="shared" si="8"/>
        <v>8.3656981249999977E-3</v>
      </c>
      <c r="AJ81" s="12">
        <f t="shared" si="8"/>
        <v>9.6180399999999978E-3</v>
      </c>
      <c r="AK81" s="12">
        <f t="shared" si="8"/>
        <v>2.5164072499999999E-2</v>
      </c>
      <c r="AL81" s="12">
        <f t="shared" si="8"/>
        <v>2.89505370625E-2</v>
      </c>
      <c r="AM81" s="12">
        <f t="shared" si="8"/>
        <v>6.9435425000000002E-3</v>
      </c>
      <c r="AN81" s="12">
        <f t="shared" si="8"/>
        <v>0.108701971375</v>
      </c>
      <c r="AO81" s="12">
        <f t="shared" si="8"/>
        <v>0.13766452499999998</v>
      </c>
      <c r="AP81" s="12">
        <f t="shared" si="8"/>
        <v>0.12357861003749999</v>
      </c>
      <c r="AQ81" s="12">
        <f t="shared" si="8"/>
        <v>0.149518254125</v>
      </c>
    </row>
    <row r="82" spans="1:132" ht="15.6" x14ac:dyDescent="0.6">
      <c r="F82" s="12" t="s">
        <v>288</v>
      </c>
      <c r="G82" s="12">
        <f>_xlfn.STDEV.P(G65:G80)</f>
        <v>9.052867804423911E-4</v>
      </c>
      <c r="H82" s="12">
        <f>_xlfn.STDEV.P(H65:H80)</f>
        <v>8.4827524071549875E-4</v>
      </c>
      <c r="I82" s="12">
        <f>_xlfn.STDEV.P(I65:I80)</f>
        <v>3.5650341140109881E-3</v>
      </c>
      <c r="J82" s="12">
        <f>_xlfn.STDEV.P(J65:J80)</f>
        <v>3.5671903387029876E-3</v>
      </c>
      <c r="K82" s="12">
        <f>_xlfn.STDEV.P(K65:K66)</f>
        <v>0.15000000000000568</v>
      </c>
      <c r="L82" s="12">
        <f>_xlfn.STDEV.P(L65:L66)</f>
        <v>0.75</v>
      </c>
      <c r="M82" s="12">
        <f>_xlfn.STDEV.P(M65:M66)</f>
        <v>1.8999999999999915</v>
      </c>
      <c r="N82" s="12">
        <f>_xlfn.STDEV.P(N65:N66)</f>
        <v>5.0000000000011369E-2</v>
      </c>
      <c r="O82" s="12">
        <f>_xlfn.STDEV.P(O65:O80)</f>
        <v>7.459656948435589E-4</v>
      </c>
      <c r="P82" s="12">
        <f>_xlfn.STDEV.P(P65:P80)</f>
        <v>7.0566268332430959E-4</v>
      </c>
      <c r="Q82" s="12">
        <f>_xlfn.STDEV.P(Q67:Q68)</f>
        <v>4.9999999999997158E-2</v>
      </c>
      <c r="R82" s="12">
        <f>_xlfn.STDEV.P(R67:R68)</f>
        <v>0.45000000000000284</v>
      </c>
      <c r="S82" s="12">
        <f>_xlfn.STDEV.P(S69:S70)</f>
        <v>0.59999999999999432</v>
      </c>
      <c r="T82" s="12">
        <f>_xlfn.STDEV.P(T69:T70)</f>
        <v>1</v>
      </c>
      <c r="U82" s="12">
        <f>_xlfn.STDEV.P(U71:U72)</f>
        <v>5.5</v>
      </c>
      <c r="V82" s="12">
        <f>_xlfn.STDEV.P(V71:V72)</f>
        <v>0.25</v>
      </c>
      <c r="W82" s="12">
        <f>_xlfn.STDEV.P(W73:W74)</f>
        <v>0.45000000000000284</v>
      </c>
      <c r="X82" s="12">
        <f>_xlfn.STDEV.P(X73:X74)</f>
        <v>2.8500000000000085</v>
      </c>
      <c r="Y82" s="12">
        <f>_xlfn.STDEV.P(Y73:Y74)</f>
        <v>0.5</v>
      </c>
      <c r="Z82" s="12">
        <f>_xlfn.STDEV.P(Z73:Z74)</f>
        <v>3.25</v>
      </c>
      <c r="AA82" s="12">
        <f>_xlfn.STDEV.P(AA75:AA76)</f>
        <v>0.95000000000000284</v>
      </c>
      <c r="AB82" s="12">
        <f>_xlfn.STDEV.P(AB75:AB76)</f>
        <v>0.70000000000000284</v>
      </c>
      <c r="AC82" s="12">
        <f>_xlfn.STDEV.P(AC77:AC78)</f>
        <v>0.75</v>
      </c>
      <c r="AD82" s="12">
        <f>_xlfn.STDEV.P(AD77:AD78)</f>
        <v>1.2000000000000028</v>
      </c>
      <c r="AE82" s="12">
        <f>_xlfn.STDEV.P(AE79:AE80)</f>
        <v>0.19999999999998863</v>
      </c>
      <c r="AF82" s="12">
        <f>_xlfn.STDEV.P(AF79:AF80)</f>
        <v>1.1000000000000085</v>
      </c>
      <c r="AG82" s="12">
        <f t="shared" ref="AG82:AQ82" si="9">_xlfn.STDEV.P(AG65:AG80)</f>
        <v>7.6198781004329016E-2</v>
      </c>
      <c r="AH82" s="12">
        <f t="shared" si="9"/>
        <v>9.0136562652433652E-2</v>
      </c>
      <c r="AI82" s="12">
        <f t="shared" si="9"/>
        <v>1.9740103738699118E-2</v>
      </c>
      <c r="AJ82" s="12">
        <f t="shared" si="9"/>
        <v>2.3090098185532641E-2</v>
      </c>
      <c r="AK82" s="12">
        <f t="shared" si="9"/>
        <v>5.0001146148388388E-2</v>
      </c>
      <c r="AL82" s="12">
        <f t="shared" si="9"/>
        <v>5.8206470530411371E-2</v>
      </c>
      <c r="AM82" s="12">
        <f t="shared" si="9"/>
        <v>1.3095635391629296E-2</v>
      </c>
      <c r="AN82" s="12">
        <f t="shared" si="9"/>
        <v>0.28642451412323372</v>
      </c>
      <c r="AO82" s="12">
        <f t="shared" si="9"/>
        <v>0.36279652853375538</v>
      </c>
      <c r="AP82" s="12">
        <f t="shared" si="9"/>
        <v>0.31690694478888598</v>
      </c>
      <c r="AQ82" s="12">
        <f t="shared" si="9"/>
        <v>0.38448694972383207</v>
      </c>
    </row>
    <row r="83" spans="1:132" ht="15.6" x14ac:dyDescent="0.6">
      <c r="F83" s="12" t="s">
        <v>293</v>
      </c>
      <c r="G83" s="9">
        <v>0</v>
      </c>
      <c r="H83" s="9">
        <v>0</v>
      </c>
      <c r="I83" s="9">
        <v>0</v>
      </c>
      <c r="J83" s="9">
        <v>0</v>
      </c>
      <c r="K83" s="9">
        <v>243.77816062138015</v>
      </c>
      <c r="L83" s="9">
        <v>243.77816062138015</v>
      </c>
      <c r="M83" s="9">
        <v>243.77816062138015</v>
      </c>
      <c r="N83" s="9">
        <v>243.77816062138015</v>
      </c>
      <c r="O83" s="9">
        <v>0</v>
      </c>
      <c r="P83" s="9">
        <v>0</v>
      </c>
      <c r="Q83" s="9">
        <v>193.15156195690503</v>
      </c>
      <c r="R83" s="9">
        <v>193.15156195690503</v>
      </c>
      <c r="S83" s="9">
        <v>196.87966989363352</v>
      </c>
      <c r="T83" s="9">
        <v>196.87966989363352</v>
      </c>
      <c r="U83" s="9">
        <v>196.32081387506869</v>
      </c>
      <c r="V83" s="9">
        <v>196.32081387506869</v>
      </c>
      <c r="W83" s="9">
        <v>209.84893130834601</v>
      </c>
      <c r="X83" s="9">
        <v>209.84893130834601</v>
      </c>
      <c r="Y83" s="9">
        <v>209.84893130834601</v>
      </c>
      <c r="Z83" s="9">
        <v>209.84893130834601</v>
      </c>
      <c r="AA83" s="9">
        <v>196.97972158612507</v>
      </c>
      <c r="AB83" s="9">
        <v>196.97972158612507</v>
      </c>
      <c r="AC83" s="9">
        <v>198.11461901284468</v>
      </c>
      <c r="AD83" s="9">
        <v>198.11461901284468</v>
      </c>
      <c r="AE83" s="9">
        <v>192.01096650965908</v>
      </c>
      <c r="AF83" s="9">
        <v>192.01096650965908</v>
      </c>
      <c r="AG83" s="9" t="s">
        <v>298</v>
      </c>
      <c r="AH83" s="9" t="s">
        <v>298</v>
      </c>
      <c r="AI83" s="9" t="s">
        <v>298</v>
      </c>
      <c r="AJ83" s="9" t="s">
        <v>298</v>
      </c>
      <c r="AK83" s="9" t="s">
        <v>298</v>
      </c>
      <c r="AL83" s="9" t="s">
        <v>298</v>
      </c>
      <c r="AM83" s="9" t="s">
        <v>298</v>
      </c>
      <c r="AN83" s="9" t="s">
        <v>298</v>
      </c>
      <c r="AO83" s="9" t="s">
        <v>298</v>
      </c>
      <c r="AP83" s="9" t="s">
        <v>298</v>
      </c>
      <c r="AQ83" s="9" t="s">
        <v>298</v>
      </c>
    </row>
    <row r="84" spans="1:132" ht="15.6" x14ac:dyDescent="0.6">
      <c r="F84" s="12" t="s">
        <v>294</v>
      </c>
      <c r="G84" s="12" t="e">
        <f>G81/G83</f>
        <v>#DIV/0!</v>
      </c>
      <c r="H84" s="12" t="e">
        <f t="shared" ref="H84:AQ84" si="10">H81/H83</f>
        <v>#DIV/0!</v>
      </c>
      <c r="I84" s="12" t="e">
        <f t="shared" si="10"/>
        <v>#DIV/0!</v>
      </c>
      <c r="J84" s="12" t="e">
        <f t="shared" si="10"/>
        <v>#DIV/0!</v>
      </c>
      <c r="K84" s="12">
        <f t="shared" si="10"/>
        <v>0.97281068737049603</v>
      </c>
      <c r="L84" s="12">
        <f t="shared" si="10"/>
        <v>0.99127009320295323</v>
      </c>
      <c r="M84" s="12">
        <f>M81/M83</f>
        <v>0.97711788206473593</v>
      </c>
      <c r="N84" s="12">
        <f>N81/N83</f>
        <v>0.98347612185147126</v>
      </c>
      <c r="O84" s="12" t="e">
        <f t="shared" si="10"/>
        <v>#DIV/0!</v>
      </c>
      <c r="P84" s="12" t="e">
        <f t="shared" si="10"/>
        <v>#DIV/0!</v>
      </c>
      <c r="Q84" s="12">
        <f t="shared" si="10"/>
        <v>1.0046514666202671</v>
      </c>
      <c r="R84" s="12">
        <f t="shared" si="10"/>
        <v>1.0150060295331274</v>
      </c>
      <c r="S84" s="12">
        <f t="shared" si="10"/>
        <v>0.97521496304687116</v>
      </c>
      <c r="T84" s="12">
        <f t="shared" si="10"/>
        <v>0.98384967886551522</v>
      </c>
      <c r="U84" s="12">
        <f t="shared" si="10"/>
        <v>1.0523591254642648</v>
      </c>
      <c r="V84" s="12">
        <f t="shared" si="10"/>
        <v>1.0093173316105715</v>
      </c>
      <c r="W84" s="12">
        <f t="shared" si="10"/>
        <v>1.0033408256467309</v>
      </c>
      <c r="X84" s="12">
        <f t="shared" si="10"/>
        <v>1.022402156934249</v>
      </c>
      <c r="Y84" s="12">
        <f t="shared" si="10"/>
        <v>0.9997668260303213</v>
      </c>
      <c r="Z84" s="12">
        <f t="shared" si="10"/>
        <v>1.0252613566273767</v>
      </c>
      <c r="AA84" s="12">
        <f t="shared" si="10"/>
        <v>0.99680311465030824</v>
      </c>
      <c r="AB84" s="12">
        <f t="shared" si="10"/>
        <v>0.98081162083238871</v>
      </c>
      <c r="AC84" s="12">
        <f t="shared" si="10"/>
        <v>0.96736929841393715</v>
      </c>
      <c r="AD84" s="12">
        <f t="shared" si="10"/>
        <v>0.93279335427547916</v>
      </c>
      <c r="AE84" s="12">
        <f t="shared" si="10"/>
        <v>0.97129868876847791</v>
      </c>
      <c r="AF84" s="12">
        <f t="shared" si="10"/>
        <v>0.9598410098661152</v>
      </c>
      <c r="AG84" s="12" t="e">
        <f t="shared" si="10"/>
        <v>#VALUE!</v>
      </c>
      <c r="AH84" s="12" t="e">
        <f t="shared" si="10"/>
        <v>#VALUE!</v>
      </c>
      <c r="AI84" s="12" t="e">
        <f t="shared" si="10"/>
        <v>#VALUE!</v>
      </c>
      <c r="AJ84" s="12" t="e">
        <f t="shared" si="10"/>
        <v>#VALUE!</v>
      </c>
      <c r="AK84" s="12" t="e">
        <f t="shared" si="10"/>
        <v>#VALUE!</v>
      </c>
      <c r="AL84" s="12" t="e">
        <f t="shared" si="10"/>
        <v>#VALUE!</v>
      </c>
      <c r="AM84" s="12" t="e">
        <f t="shared" si="10"/>
        <v>#VALUE!</v>
      </c>
      <c r="AN84" s="12" t="e">
        <f t="shared" si="10"/>
        <v>#VALUE!</v>
      </c>
      <c r="AO84" s="12" t="e">
        <f t="shared" si="10"/>
        <v>#VALUE!</v>
      </c>
      <c r="AP84" s="12" t="e">
        <f t="shared" si="10"/>
        <v>#VALUE!</v>
      </c>
      <c r="AQ84" s="12" t="e">
        <f t="shared" si="10"/>
        <v>#VALUE!</v>
      </c>
    </row>
    <row r="85" spans="1:132" ht="15.6" x14ac:dyDescent="0.6">
      <c r="F85" s="12" t="s">
        <v>295</v>
      </c>
      <c r="G85" s="12" t="s">
        <v>296</v>
      </c>
      <c r="H85" s="12" t="s">
        <v>296</v>
      </c>
      <c r="I85" s="12" t="s">
        <v>296</v>
      </c>
      <c r="J85" s="12" t="s">
        <v>296</v>
      </c>
      <c r="K85" s="12" t="s">
        <v>296</v>
      </c>
      <c r="L85" s="12" t="s">
        <v>296</v>
      </c>
      <c r="M85" s="12" t="s">
        <v>296</v>
      </c>
      <c r="N85" s="12" t="s">
        <v>296</v>
      </c>
      <c r="O85" s="12" t="s">
        <v>296</v>
      </c>
      <c r="P85" s="12" t="s">
        <v>296</v>
      </c>
      <c r="Q85" s="12" t="s">
        <v>296</v>
      </c>
      <c r="R85" s="12" t="s">
        <v>296</v>
      </c>
      <c r="S85" s="12" t="s">
        <v>296</v>
      </c>
      <c r="T85" s="12" t="s">
        <v>296</v>
      </c>
      <c r="U85" s="12" t="s">
        <v>303</v>
      </c>
      <c r="V85" s="12" t="s">
        <v>296</v>
      </c>
      <c r="W85" s="12" t="s">
        <v>296</v>
      </c>
      <c r="X85" s="12" t="s">
        <v>296</v>
      </c>
      <c r="Y85" s="12" t="s">
        <v>296</v>
      </c>
      <c r="Z85" s="12" t="s">
        <v>296</v>
      </c>
      <c r="AA85" s="12" t="s">
        <v>296</v>
      </c>
      <c r="AB85" s="12" t="s">
        <v>296</v>
      </c>
      <c r="AC85" s="12" t="s">
        <v>296</v>
      </c>
      <c r="AD85" s="12" t="s">
        <v>299</v>
      </c>
      <c r="AE85" s="12" t="s">
        <v>296</v>
      </c>
      <c r="AF85" s="12" t="s">
        <v>296</v>
      </c>
      <c r="AG85" s="9" t="s">
        <v>298</v>
      </c>
      <c r="AH85" s="9" t="s">
        <v>298</v>
      </c>
      <c r="AI85" s="9" t="s">
        <v>298</v>
      </c>
      <c r="AJ85" s="9" t="s">
        <v>298</v>
      </c>
      <c r="AK85" s="9" t="s">
        <v>298</v>
      </c>
      <c r="AL85" s="9" t="s">
        <v>298</v>
      </c>
      <c r="AM85" s="9" t="s">
        <v>298</v>
      </c>
      <c r="AN85" s="9" t="s">
        <v>298</v>
      </c>
      <c r="AO85" s="9" t="s">
        <v>298</v>
      </c>
      <c r="AP85" s="9" t="s">
        <v>298</v>
      </c>
      <c r="AQ85" s="9" t="s">
        <v>298</v>
      </c>
    </row>
    <row r="86" spans="1:132" ht="15.6" x14ac:dyDescent="0.6">
      <c r="F86" s="12"/>
      <c r="G86" s="12"/>
    </row>
    <row r="87" spans="1:132" ht="15.6" x14ac:dyDescent="0.6">
      <c r="F87" s="12" t="s">
        <v>230</v>
      </c>
      <c r="G87" s="12">
        <f>AVERAGE(AS91:AS128)</f>
        <v>4.6186842105263173</v>
      </c>
      <c r="H87" s="12">
        <f t="shared" ref="H87:AQ87" si="11">AVERAGE(AT91:AT128)</f>
        <v>1.7621052631578948</v>
      </c>
      <c r="I87" s="12">
        <f>AVERAGE(AU91:AU128)</f>
        <v>4.0047368421052623</v>
      </c>
      <c r="J87" s="12">
        <f t="shared" si="11"/>
        <v>1.3323684210526312</v>
      </c>
      <c r="K87" s="12">
        <f t="shared" si="11"/>
        <v>3.8207894736842105</v>
      </c>
      <c r="L87" s="12">
        <f t="shared" si="11"/>
        <v>1.4734210526315787</v>
      </c>
      <c r="M87" s="12">
        <f t="shared" si="11"/>
        <v>3.5578947368421048</v>
      </c>
      <c r="N87" s="12">
        <f t="shared" si="11"/>
        <v>1.3957894736842102</v>
      </c>
      <c r="O87" s="12">
        <f t="shared" si="11"/>
        <v>3.9186842105263167</v>
      </c>
      <c r="P87" s="12">
        <f t="shared" si="11"/>
        <v>1.3331578947368421</v>
      </c>
      <c r="Q87" s="12">
        <f t="shared" si="11"/>
        <v>3.7199999999999998</v>
      </c>
      <c r="R87" s="12">
        <f t="shared" si="11"/>
        <v>1.3013157894736844</v>
      </c>
      <c r="S87" s="12">
        <f t="shared" si="11"/>
        <v>4.1173684210526327</v>
      </c>
      <c r="T87" s="12">
        <f t="shared" si="11"/>
        <v>2.0065789473684212</v>
      </c>
      <c r="U87" s="12">
        <f t="shared" si="11"/>
        <v>4.0815789473684196</v>
      </c>
      <c r="V87" s="12">
        <f t="shared" si="11"/>
        <v>1.6128947368421054</v>
      </c>
      <c r="W87" s="12">
        <f t="shared" si="11"/>
        <v>5.1726315789473674</v>
      </c>
      <c r="X87" s="12">
        <f t="shared" si="11"/>
        <v>3.5531578947368425</v>
      </c>
      <c r="Y87" s="12">
        <f t="shared" si="11"/>
        <v>4.7692105263157893</v>
      </c>
      <c r="Z87" s="12">
        <f t="shared" si="11"/>
        <v>3.2165789473684216</v>
      </c>
      <c r="AA87" s="12">
        <f t="shared" si="11"/>
        <v>4.5110526315789459</v>
      </c>
      <c r="AB87" s="12">
        <f t="shared" si="11"/>
        <v>3.3576315789473683</v>
      </c>
      <c r="AC87" s="12">
        <f t="shared" si="11"/>
        <v>4.938684210526314</v>
      </c>
      <c r="AD87" s="12">
        <f t="shared" si="11"/>
        <v>3.1434210526315796</v>
      </c>
      <c r="AE87" s="12">
        <f t="shared" si="11"/>
        <v>4.8228947368421045</v>
      </c>
      <c r="AF87" s="12">
        <f t="shared" si="11"/>
        <v>4.8565789473684218</v>
      </c>
      <c r="AG87" s="12">
        <f t="shared" si="11"/>
        <v>4.6844736842105279</v>
      </c>
      <c r="AH87" s="12">
        <f t="shared" si="11"/>
        <v>2.8213157894736844</v>
      </c>
      <c r="AI87" s="12">
        <f t="shared" si="11"/>
        <v>4.8634210526315789</v>
      </c>
      <c r="AJ87" s="12">
        <f t="shared" si="11"/>
        <v>3.3315789473684214</v>
      </c>
      <c r="AK87" s="12">
        <f t="shared" si="11"/>
        <v>5.538947368421054</v>
      </c>
      <c r="AL87" s="12">
        <f t="shared" si="11"/>
        <v>3.0028947368421051</v>
      </c>
      <c r="AM87" s="12">
        <f t="shared" si="11"/>
        <v>6.2694736842105243</v>
      </c>
      <c r="AN87" s="12">
        <f t="shared" si="11"/>
        <v>6.5900000000000007</v>
      </c>
      <c r="AO87" s="12">
        <f t="shared" si="11"/>
        <v>3.2642105263157895</v>
      </c>
      <c r="AP87" s="12">
        <f t="shared" si="11"/>
        <v>6.7936842105263162</v>
      </c>
      <c r="AQ87" s="12">
        <f t="shared" si="11"/>
        <v>6.7652631578947364</v>
      </c>
    </row>
    <row r="88" spans="1:132" ht="15.6" x14ac:dyDescent="0.6">
      <c r="F88" s="12"/>
      <c r="G88" s="12"/>
    </row>
    <row r="89" spans="1:132" x14ac:dyDescent="0.55000000000000004">
      <c r="A89" s="4" t="s">
        <v>301</v>
      </c>
    </row>
    <row r="90" spans="1:132" x14ac:dyDescent="0.55000000000000004">
      <c r="A90" s="7" t="s">
        <v>16</v>
      </c>
      <c r="B90" t="s">
        <v>17</v>
      </c>
      <c r="C90" t="s">
        <v>18</v>
      </c>
      <c r="D90" t="s">
        <v>19</v>
      </c>
      <c r="E90" t="s">
        <v>20</v>
      </c>
      <c r="F90" t="s">
        <v>228</v>
      </c>
      <c r="G90" t="s">
        <v>21</v>
      </c>
      <c r="H90" s="5" t="s">
        <v>22</v>
      </c>
      <c r="I90" s="3" t="s">
        <v>23</v>
      </c>
      <c r="J90" s="5" t="s">
        <v>24</v>
      </c>
      <c r="K90" t="s">
        <v>25</v>
      </c>
      <c r="L90" t="s">
        <v>26</v>
      </c>
      <c r="M90" t="s">
        <v>27</v>
      </c>
      <c r="N90" s="5" t="s">
        <v>28</v>
      </c>
      <c r="O90" t="s">
        <v>29</v>
      </c>
      <c r="P90" s="5" t="s">
        <v>30</v>
      </c>
      <c r="Q90" t="s">
        <v>31</v>
      </c>
      <c r="R90" s="5" t="s">
        <v>32</v>
      </c>
      <c r="S90" t="s">
        <v>33</v>
      </c>
      <c r="T90" s="5" t="s">
        <v>34</v>
      </c>
      <c r="U90" t="s">
        <v>35</v>
      </c>
      <c r="V90" s="5" t="s">
        <v>36</v>
      </c>
      <c r="W90" s="3" t="s">
        <v>37</v>
      </c>
      <c r="X90" t="s">
        <v>38</v>
      </c>
      <c r="Y90" s="5" t="s">
        <v>39</v>
      </c>
      <c r="Z90" t="s">
        <v>40</v>
      </c>
      <c r="AA90" s="3" t="s">
        <v>41</v>
      </c>
      <c r="AB90" s="5" t="s">
        <v>42</v>
      </c>
      <c r="AC90" s="5" t="s">
        <v>43</v>
      </c>
      <c r="AD90" t="s">
        <v>44</v>
      </c>
      <c r="AE90" s="5" t="s">
        <v>45</v>
      </c>
      <c r="AF90" t="s">
        <v>46</v>
      </c>
      <c r="AG90" t="s">
        <v>47</v>
      </c>
      <c r="AH90" s="5" t="s">
        <v>48</v>
      </c>
      <c r="AI90" t="s">
        <v>49</v>
      </c>
      <c r="AJ90" s="5" t="s">
        <v>50</v>
      </c>
      <c r="AK90" t="s">
        <v>51</v>
      </c>
      <c r="AL90" s="5" t="s">
        <v>52</v>
      </c>
      <c r="AM90" s="5" t="s">
        <v>53</v>
      </c>
      <c r="AN90" t="s">
        <v>54</v>
      </c>
      <c r="AO90" s="5" t="s">
        <v>55</v>
      </c>
      <c r="AP90" s="5" t="s">
        <v>56</v>
      </c>
      <c r="AQ90" t="s">
        <v>57</v>
      </c>
      <c r="AR90" t="s">
        <v>228</v>
      </c>
      <c r="AS90" t="s">
        <v>21</v>
      </c>
      <c r="AT90" t="s">
        <v>22</v>
      </c>
      <c r="AU90" t="s">
        <v>23</v>
      </c>
      <c r="AV90" t="s">
        <v>24</v>
      </c>
      <c r="AW90" t="s">
        <v>25</v>
      </c>
      <c r="AX90" t="s">
        <v>26</v>
      </c>
      <c r="AY90" t="s">
        <v>27</v>
      </c>
      <c r="AZ90" t="s">
        <v>28</v>
      </c>
      <c r="BA90" t="s">
        <v>29</v>
      </c>
      <c r="BB90" t="s">
        <v>30</v>
      </c>
      <c r="BC90" t="s">
        <v>31</v>
      </c>
      <c r="BD90" t="s">
        <v>32</v>
      </c>
      <c r="BE90" t="s">
        <v>33</v>
      </c>
      <c r="BF90" t="s">
        <v>34</v>
      </c>
      <c r="BG90" t="s">
        <v>35</v>
      </c>
      <c r="BH90" t="s">
        <v>36</v>
      </c>
      <c r="BI90" t="s">
        <v>37</v>
      </c>
      <c r="BJ90" t="s">
        <v>38</v>
      </c>
      <c r="BK90" t="s">
        <v>39</v>
      </c>
      <c r="BL90" t="s">
        <v>40</v>
      </c>
      <c r="BM90" t="s">
        <v>41</v>
      </c>
      <c r="BN90" t="s">
        <v>42</v>
      </c>
      <c r="BO90" t="s">
        <v>43</v>
      </c>
      <c r="BP90" t="s">
        <v>44</v>
      </c>
      <c r="BQ90" t="s">
        <v>45</v>
      </c>
      <c r="BR90" t="s">
        <v>46</v>
      </c>
      <c r="BS90" t="s">
        <v>47</v>
      </c>
      <c r="BT90" t="s">
        <v>48</v>
      </c>
      <c r="BU90" t="s">
        <v>49</v>
      </c>
      <c r="BV90" t="s">
        <v>50</v>
      </c>
      <c r="BW90" t="s">
        <v>51</v>
      </c>
      <c r="BX90" t="s">
        <v>52</v>
      </c>
      <c r="BY90" t="s">
        <v>53</v>
      </c>
      <c r="BZ90" t="s">
        <v>54</v>
      </c>
      <c r="CA90" t="s">
        <v>55</v>
      </c>
      <c r="CB90" t="s">
        <v>56</v>
      </c>
      <c r="CC90" t="s">
        <v>57</v>
      </c>
      <c r="CD90" t="s">
        <v>228</v>
      </c>
      <c r="CE90" t="s">
        <v>233</v>
      </c>
      <c r="CF90" t="s">
        <v>234</v>
      </c>
      <c r="CG90" s="8" t="s">
        <v>235</v>
      </c>
      <c r="CH90" s="8" t="s">
        <v>236</v>
      </c>
      <c r="CI90" s="8" t="s">
        <v>237</v>
      </c>
      <c r="CJ90" s="8" t="s">
        <v>238</v>
      </c>
      <c r="CK90" t="s">
        <v>239</v>
      </c>
      <c r="CL90" t="s">
        <v>240</v>
      </c>
      <c r="CM90" s="8" t="s">
        <v>241</v>
      </c>
      <c r="CN90" s="8" t="s">
        <v>242</v>
      </c>
      <c r="CO90" t="s">
        <v>243</v>
      </c>
      <c r="CP90" t="s">
        <v>244</v>
      </c>
      <c r="CQ90" t="s">
        <v>245</v>
      </c>
      <c r="CR90" t="s">
        <v>246</v>
      </c>
      <c r="CS90" t="s">
        <v>247</v>
      </c>
      <c r="CT90" t="s">
        <v>248</v>
      </c>
      <c r="CU90" t="s">
        <v>249</v>
      </c>
      <c r="CV90" t="s">
        <v>250</v>
      </c>
      <c r="CW90" t="s">
        <v>251</v>
      </c>
      <c r="CX90" t="s">
        <v>252</v>
      </c>
      <c r="CY90" t="s">
        <v>253</v>
      </c>
      <c r="CZ90" t="s">
        <v>254</v>
      </c>
      <c r="DA90" t="s">
        <v>255</v>
      </c>
      <c r="DB90" t="s">
        <v>256</v>
      </c>
      <c r="DC90" t="s">
        <v>257</v>
      </c>
      <c r="DD90" t="s">
        <v>258</v>
      </c>
      <c r="DE90" t="s">
        <v>259</v>
      </c>
      <c r="DF90" t="s">
        <v>260</v>
      </c>
      <c r="DG90" t="s">
        <v>261</v>
      </c>
      <c r="DH90" t="s">
        <v>262</v>
      </c>
      <c r="DI90" t="s">
        <v>263</v>
      </c>
      <c r="DJ90" t="s">
        <v>264</v>
      </c>
      <c r="DK90" t="s">
        <v>265</v>
      </c>
      <c r="DL90" t="s">
        <v>266</v>
      </c>
      <c r="DM90" t="s">
        <v>267</v>
      </c>
      <c r="DN90" t="s">
        <v>268</v>
      </c>
      <c r="DO90" t="s">
        <v>269</v>
      </c>
      <c r="DP90" t="s">
        <v>270</v>
      </c>
      <c r="DQ90" t="s">
        <v>271</v>
      </c>
      <c r="DR90" t="s">
        <v>272</v>
      </c>
      <c r="DS90" t="s">
        <v>273</v>
      </c>
      <c r="DT90" t="s">
        <v>274</v>
      </c>
      <c r="DU90" t="s">
        <v>275</v>
      </c>
      <c r="DV90" t="s">
        <v>276</v>
      </c>
      <c r="DW90" t="s">
        <v>277</v>
      </c>
      <c r="DX90" t="s">
        <v>278</v>
      </c>
      <c r="DY90" t="s">
        <v>279</v>
      </c>
      <c r="DZ90" t="s">
        <v>280</v>
      </c>
      <c r="EA90" s="8" t="s">
        <v>281</v>
      </c>
      <c r="EB90" s="8" t="s">
        <v>282</v>
      </c>
    </row>
    <row r="91" spans="1:132" x14ac:dyDescent="0.55000000000000004">
      <c r="A91" s="7" t="s">
        <v>198</v>
      </c>
      <c r="B91" t="s">
        <v>199</v>
      </c>
      <c r="D91">
        <v>2410</v>
      </c>
      <c r="E91" t="s">
        <v>58</v>
      </c>
      <c r="F91" t="s">
        <v>229</v>
      </c>
      <c r="G91">
        <v>2.782</v>
      </c>
      <c r="H91">
        <v>2.6970000000000001</v>
      </c>
      <c r="I91">
        <v>6.1340000000000003</v>
      </c>
      <c r="J91">
        <v>6.726</v>
      </c>
      <c r="K91" s="6">
        <v>1061</v>
      </c>
      <c r="L91" s="6">
        <v>1106</v>
      </c>
      <c r="M91" s="6">
        <v>1058</v>
      </c>
      <c r="N91" s="6">
        <v>1106</v>
      </c>
      <c r="O91">
        <v>3.3420000000000001</v>
      </c>
      <c r="P91">
        <v>3.45</v>
      </c>
      <c r="Q91">
        <v>7.3280000000000003</v>
      </c>
      <c r="R91">
        <v>7.6260000000000003</v>
      </c>
      <c r="S91">
        <v>0.9768</v>
      </c>
      <c r="T91">
        <v>1.024</v>
      </c>
      <c r="U91">
        <v>4.4279999999999999</v>
      </c>
      <c r="V91">
        <v>4.6399999999999997</v>
      </c>
      <c r="W91">
        <v>1.357</v>
      </c>
      <c r="X91">
        <v>1.4279999999999999</v>
      </c>
      <c r="Y91">
        <v>1.3460000000000001</v>
      </c>
      <c r="Z91">
        <v>1.415</v>
      </c>
      <c r="AA91">
        <v>0.45590000000000003</v>
      </c>
      <c r="AB91">
        <v>0.42799999999999999</v>
      </c>
      <c r="AC91">
        <v>1.5409999999999999</v>
      </c>
      <c r="AD91">
        <v>1.472</v>
      </c>
      <c r="AE91">
        <v>0.22889999999999999</v>
      </c>
      <c r="AF91">
        <v>0.22420000000000001</v>
      </c>
      <c r="AG91">
        <v>1.2949999999999999</v>
      </c>
      <c r="AH91">
        <v>1.244</v>
      </c>
      <c r="AI91">
        <v>0.23069999999999999</v>
      </c>
      <c r="AJ91">
        <v>0.22270000000000001</v>
      </c>
      <c r="AK91">
        <v>0.59389999999999998</v>
      </c>
      <c r="AL91">
        <v>0.57709999999999995</v>
      </c>
      <c r="AM91">
        <v>7.5850000000000001E-2</v>
      </c>
      <c r="AN91">
        <v>0.45679999999999998</v>
      </c>
      <c r="AO91">
        <v>0.438</v>
      </c>
      <c r="AP91">
        <v>6.1960000000000001E-2</v>
      </c>
      <c r="AQ91">
        <v>5.8569999999999997E-2</v>
      </c>
      <c r="AR91" t="s">
        <v>230</v>
      </c>
      <c r="AS91">
        <v>5.76</v>
      </c>
      <c r="AT91">
        <v>1.05</v>
      </c>
      <c r="AU91">
        <v>7.02</v>
      </c>
      <c r="AV91">
        <v>0.84</v>
      </c>
      <c r="AW91">
        <v>7.37</v>
      </c>
      <c r="AX91">
        <v>1.81</v>
      </c>
      <c r="AY91">
        <v>6.69</v>
      </c>
      <c r="AZ91">
        <v>1.88</v>
      </c>
      <c r="BA91">
        <v>6.53</v>
      </c>
      <c r="BB91">
        <v>1.43</v>
      </c>
      <c r="BC91">
        <v>6.97</v>
      </c>
      <c r="BD91">
        <v>1.37</v>
      </c>
      <c r="BE91">
        <v>7.07</v>
      </c>
      <c r="BF91">
        <v>2.38</v>
      </c>
      <c r="BG91">
        <v>7.08</v>
      </c>
      <c r="BH91">
        <v>0.81</v>
      </c>
      <c r="BI91">
        <v>7.94</v>
      </c>
      <c r="BJ91">
        <v>1.66</v>
      </c>
      <c r="BK91">
        <v>7.8</v>
      </c>
      <c r="BL91">
        <v>2.5299999999999998</v>
      </c>
      <c r="BM91">
        <v>7.02</v>
      </c>
      <c r="BN91">
        <v>0.68</v>
      </c>
      <c r="BO91">
        <v>7.79</v>
      </c>
      <c r="BP91">
        <v>2.02</v>
      </c>
      <c r="BQ91">
        <v>5.73</v>
      </c>
      <c r="BR91">
        <v>2.35</v>
      </c>
      <c r="BS91">
        <v>8.01</v>
      </c>
      <c r="BT91">
        <v>1.02</v>
      </c>
      <c r="BU91">
        <v>7.56</v>
      </c>
      <c r="BV91">
        <v>1.65</v>
      </c>
      <c r="BW91">
        <v>7.11</v>
      </c>
      <c r="BX91">
        <v>1.51</v>
      </c>
      <c r="BY91">
        <v>9.1999999999999993</v>
      </c>
      <c r="BZ91">
        <v>7.64</v>
      </c>
      <c r="CA91">
        <v>1.57</v>
      </c>
      <c r="CB91">
        <v>9.1199999999999992</v>
      </c>
      <c r="CC91">
        <v>2.5</v>
      </c>
      <c r="CD91" t="s">
        <v>232</v>
      </c>
      <c r="CE91">
        <v>78189.59</v>
      </c>
      <c r="CF91">
        <v>34582.870000000003</v>
      </c>
      <c r="CG91">
        <v>962478.4</v>
      </c>
      <c r="CH91">
        <v>467113.2</v>
      </c>
      <c r="CI91">
        <v>652617.19999999995</v>
      </c>
      <c r="CJ91">
        <v>321704.8</v>
      </c>
      <c r="CK91">
        <v>187612.1</v>
      </c>
      <c r="CL91">
        <v>99585.84</v>
      </c>
      <c r="CM91">
        <v>1590792</v>
      </c>
      <c r="CN91">
        <v>892124.4</v>
      </c>
      <c r="CO91">
        <v>40038.69</v>
      </c>
      <c r="CP91">
        <v>23305.11</v>
      </c>
      <c r="CQ91">
        <v>69184.3</v>
      </c>
      <c r="CR91">
        <v>40633.57</v>
      </c>
      <c r="CS91">
        <v>100943.5</v>
      </c>
      <c r="CT91">
        <v>56427.99</v>
      </c>
      <c r="CU91">
        <v>208464</v>
      </c>
      <c r="CV91">
        <v>119357.1</v>
      </c>
      <c r="CW91">
        <v>32668.3</v>
      </c>
      <c r="CX91">
        <v>19800.79</v>
      </c>
      <c r="CY91">
        <v>24820.51</v>
      </c>
      <c r="CZ91">
        <v>15318.36</v>
      </c>
      <c r="DA91">
        <v>6334.87</v>
      </c>
      <c r="DB91">
        <v>3954.69</v>
      </c>
      <c r="DC91">
        <v>5833.17</v>
      </c>
      <c r="DD91">
        <v>3643.87</v>
      </c>
      <c r="DE91">
        <v>6649.48</v>
      </c>
      <c r="DF91">
        <v>4161.43</v>
      </c>
      <c r="DG91">
        <v>7190.88</v>
      </c>
      <c r="DH91">
        <v>4698.28</v>
      </c>
      <c r="DI91">
        <v>7363.56</v>
      </c>
      <c r="DJ91">
        <v>4695.68</v>
      </c>
      <c r="DK91">
        <v>6928.14</v>
      </c>
      <c r="DL91">
        <v>4497.46</v>
      </c>
      <c r="DM91">
        <v>9186.18</v>
      </c>
      <c r="DN91">
        <v>5925.82</v>
      </c>
      <c r="DO91">
        <v>6601.7</v>
      </c>
      <c r="DP91">
        <v>4277.0200000000004</v>
      </c>
      <c r="DQ91">
        <v>5628.65</v>
      </c>
      <c r="DR91">
        <v>3719.44</v>
      </c>
      <c r="DS91">
        <v>3832.44</v>
      </c>
      <c r="DT91">
        <v>2493.9699999999998</v>
      </c>
      <c r="DU91">
        <v>2189.46</v>
      </c>
      <c r="DV91">
        <v>1458.24</v>
      </c>
      <c r="DW91">
        <v>2841.82</v>
      </c>
      <c r="DX91">
        <v>1867.93</v>
      </c>
      <c r="DY91">
        <v>1716.06</v>
      </c>
      <c r="DZ91">
        <v>1097.47</v>
      </c>
      <c r="EA91">
        <v>529736.9</v>
      </c>
      <c r="EB91">
        <v>348724.1</v>
      </c>
    </row>
    <row r="92" spans="1:132" x14ac:dyDescent="0.55000000000000004">
      <c r="A92" s="7" t="s">
        <v>155</v>
      </c>
      <c r="B92" t="s">
        <v>156</v>
      </c>
      <c r="D92">
        <v>2110</v>
      </c>
      <c r="E92" t="s">
        <v>58</v>
      </c>
      <c r="F92" t="s">
        <v>229</v>
      </c>
      <c r="G92">
        <v>1.976</v>
      </c>
      <c r="H92">
        <v>2.169</v>
      </c>
      <c r="I92">
        <v>4.6310000000000002</v>
      </c>
      <c r="J92">
        <v>4.7930000000000001</v>
      </c>
      <c r="K92" s="6">
        <v>498.2</v>
      </c>
      <c r="L92" s="6">
        <v>520.6</v>
      </c>
      <c r="M92" s="6">
        <v>500.1</v>
      </c>
      <c r="N92" s="6">
        <v>515.29999999999995</v>
      </c>
      <c r="O92">
        <v>1.1719999999999999</v>
      </c>
      <c r="P92">
        <v>1.218</v>
      </c>
      <c r="Q92">
        <v>2.7570000000000001</v>
      </c>
      <c r="R92">
        <v>2.8620000000000001</v>
      </c>
      <c r="S92">
        <v>0.4138</v>
      </c>
      <c r="T92">
        <v>0.42659999999999998</v>
      </c>
      <c r="U92">
        <v>2.0649999999999999</v>
      </c>
      <c r="V92">
        <v>2.1040000000000001</v>
      </c>
      <c r="W92">
        <v>0.77729999999999999</v>
      </c>
      <c r="X92">
        <v>0.79479999999999995</v>
      </c>
      <c r="Y92">
        <v>0.77210000000000001</v>
      </c>
      <c r="Z92">
        <v>0.7984</v>
      </c>
      <c r="AA92">
        <v>0.32169999999999999</v>
      </c>
      <c r="AB92">
        <v>0.3105</v>
      </c>
      <c r="AC92">
        <v>1.0109999999999999</v>
      </c>
      <c r="AD92">
        <v>0.95889999999999997</v>
      </c>
      <c r="AE92">
        <v>0.1628</v>
      </c>
      <c r="AF92">
        <v>0.1585</v>
      </c>
      <c r="AG92">
        <v>0.94410000000000005</v>
      </c>
      <c r="AH92">
        <v>0.92589999999999995</v>
      </c>
      <c r="AI92">
        <v>0.17030000000000001</v>
      </c>
      <c r="AJ92">
        <v>0.16769999999999999</v>
      </c>
      <c r="AK92">
        <v>0.4375</v>
      </c>
      <c r="AL92">
        <v>0.43580000000000002</v>
      </c>
      <c r="AM92">
        <v>5.7619999999999998E-2</v>
      </c>
      <c r="AN92">
        <v>0.33700000000000002</v>
      </c>
      <c r="AO92">
        <v>0.32629999999999998</v>
      </c>
      <c r="AP92">
        <v>4.48E-2</v>
      </c>
      <c r="AQ92">
        <v>4.5159999999999999E-2</v>
      </c>
      <c r="AR92" t="s">
        <v>230</v>
      </c>
      <c r="AS92">
        <v>2.52</v>
      </c>
      <c r="AT92">
        <v>2.09</v>
      </c>
      <c r="AU92">
        <v>0.87</v>
      </c>
      <c r="AV92">
        <v>1.35</v>
      </c>
      <c r="AW92">
        <v>1.71</v>
      </c>
      <c r="AX92">
        <v>1.8</v>
      </c>
      <c r="AY92">
        <v>1.69</v>
      </c>
      <c r="AZ92">
        <v>1.58</v>
      </c>
      <c r="BA92">
        <v>1.76</v>
      </c>
      <c r="BB92">
        <v>1.95</v>
      </c>
      <c r="BC92">
        <v>1.28</v>
      </c>
      <c r="BD92">
        <v>1.2</v>
      </c>
      <c r="BE92">
        <v>0.82</v>
      </c>
      <c r="BF92">
        <v>1.3</v>
      </c>
      <c r="BG92">
        <v>1.37</v>
      </c>
      <c r="BH92">
        <v>1.71</v>
      </c>
      <c r="BI92">
        <v>2.39</v>
      </c>
      <c r="BJ92">
        <v>1.25</v>
      </c>
      <c r="BK92">
        <v>1.77</v>
      </c>
      <c r="BL92">
        <v>2.4</v>
      </c>
      <c r="BM92">
        <v>3.85</v>
      </c>
      <c r="BN92">
        <v>1.21</v>
      </c>
      <c r="BO92">
        <v>2.79</v>
      </c>
      <c r="BP92">
        <v>2.3199999999999998</v>
      </c>
      <c r="BQ92">
        <v>1.2</v>
      </c>
      <c r="BR92">
        <v>0.84</v>
      </c>
      <c r="BS92">
        <v>1.1499999999999999</v>
      </c>
      <c r="BT92">
        <v>0.75</v>
      </c>
      <c r="BU92">
        <v>2.37</v>
      </c>
      <c r="BV92">
        <v>2.11</v>
      </c>
      <c r="BW92">
        <v>1.02</v>
      </c>
      <c r="BX92">
        <v>1.1299999999999999</v>
      </c>
      <c r="BY92">
        <v>3.89</v>
      </c>
      <c r="BZ92">
        <v>3.53</v>
      </c>
      <c r="CA92">
        <v>0.88</v>
      </c>
      <c r="CB92">
        <v>1.48</v>
      </c>
      <c r="CC92">
        <v>3.03</v>
      </c>
      <c r="CD92" t="s">
        <v>232</v>
      </c>
      <c r="CE92">
        <v>77646.97</v>
      </c>
      <c r="CF92">
        <v>75059.81</v>
      </c>
      <c r="CG92">
        <v>1356454</v>
      </c>
      <c r="CH92">
        <v>1281448</v>
      </c>
      <c r="CI92">
        <v>905105.5</v>
      </c>
      <c r="CJ92">
        <v>866815.6</v>
      </c>
      <c r="CK92">
        <v>197402</v>
      </c>
      <c r="CL92">
        <v>191127.8</v>
      </c>
      <c r="CM92">
        <v>2271669</v>
      </c>
      <c r="CN92">
        <v>2199865</v>
      </c>
      <c r="CO92">
        <v>26993.32</v>
      </c>
      <c r="CP92">
        <v>27057.85</v>
      </c>
      <c r="CQ92">
        <v>46913.05</v>
      </c>
      <c r="CR92">
        <v>46679.68</v>
      </c>
      <c r="CS92">
        <v>50782.74</v>
      </c>
      <c r="CT92">
        <v>49134.98</v>
      </c>
      <c r="CU92">
        <v>112554.3</v>
      </c>
      <c r="CV92">
        <v>110473.60000000001</v>
      </c>
      <c r="CW92">
        <v>19867.89</v>
      </c>
      <c r="CX92">
        <v>20344.87</v>
      </c>
      <c r="CY92">
        <v>16613.21</v>
      </c>
      <c r="CZ92">
        <v>17125.310000000001</v>
      </c>
      <c r="DA92">
        <v>5212.17</v>
      </c>
      <c r="DB92">
        <v>5427.07</v>
      </c>
      <c r="DC92">
        <v>4806.46</v>
      </c>
      <c r="DD92">
        <v>5072.4799999999996</v>
      </c>
      <c r="DE92">
        <v>6448.27</v>
      </c>
      <c r="DF92">
        <v>6834.02</v>
      </c>
      <c r="DG92">
        <v>7066.73</v>
      </c>
      <c r="DH92">
        <v>7531.06</v>
      </c>
      <c r="DI92">
        <v>6643.93</v>
      </c>
      <c r="DJ92">
        <v>6925.54</v>
      </c>
      <c r="DK92">
        <v>6769.91</v>
      </c>
      <c r="DL92">
        <v>7202</v>
      </c>
      <c r="DM92">
        <v>9208.42</v>
      </c>
      <c r="DN92">
        <v>9988.23</v>
      </c>
      <c r="DO92">
        <v>6698.41</v>
      </c>
      <c r="DP92">
        <v>7298.36</v>
      </c>
      <c r="DQ92">
        <v>5679.04</v>
      </c>
      <c r="DR92">
        <v>6184.45</v>
      </c>
      <c r="DS92">
        <v>3879.49</v>
      </c>
      <c r="DT92">
        <v>4265.91</v>
      </c>
      <c r="DU92">
        <v>2289.48</v>
      </c>
      <c r="DV92">
        <v>2445.0700000000002</v>
      </c>
      <c r="DW92">
        <v>2882.2</v>
      </c>
      <c r="DX92">
        <v>3151.52</v>
      </c>
      <c r="DY92">
        <v>1713.09</v>
      </c>
      <c r="DZ92">
        <v>1919.05</v>
      </c>
      <c r="EA92">
        <v>724427.6</v>
      </c>
      <c r="EB92">
        <v>789580.80000000005</v>
      </c>
    </row>
    <row r="93" spans="1:132" x14ac:dyDescent="0.55000000000000004">
      <c r="A93" s="7" t="s">
        <v>205</v>
      </c>
      <c r="B93" t="s">
        <v>206</v>
      </c>
      <c r="D93">
        <v>2411</v>
      </c>
      <c r="E93" t="s">
        <v>58</v>
      </c>
      <c r="F93" t="s">
        <v>229</v>
      </c>
      <c r="G93">
        <v>7.181</v>
      </c>
      <c r="H93">
        <v>7.09</v>
      </c>
      <c r="I93">
        <v>14.46</v>
      </c>
      <c r="J93">
        <v>16.489999999999998</v>
      </c>
      <c r="K93" s="6">
        <v>2813</v>
      </c>
      <c r="L93" s="6">
        <v>3078</v>
      </c>
      <c r="M93" s="6">
        <v>2831</v>
      </c>
      <c r="N93" s="6">
        <v>3082</v>
      </c>
      <c r="O93">
        <v>6.8010000000000002</v>
      </c>
      <c r="P93">
        <v>7.3170000000000002</v>
      </c>
      <c r="Q93">
        <v>14.98</v>
      </c>
      <c r="R93">
        <v>16.29</v>
      </c>
      <c r="S93">
        <v>2.0190000000000001</v>
      </c>
      <c r="T93">
        <v>2.2000000000000002</v>
      </c>
      <c r="U93">
        <v>9.25</v>
      </c>
      <c r="V93">
        <v>10.16</v>
      </c>
      <c r="W93">
        <v>2.9750000000000001</v>
      </c>
      <c r="X93">
        <v>3.2930000000000001</v>
      </c>
      <c r="Y93">
        <v>3.0150000000000001</v>
      </c>
      <c r="Z93">
        <v>3.2719999999999998</v>
      </c>
      <c r="AA93">
        <v>0.76090000000000002</v>
      </c>
      <c r="AB93">
        <v>0.75670000000000004</v>
      </c>
      <c r="AC93">
        <v>3.5150000000000001</v>
      </c>
      <c r="AD93">
        <v>3.5030000000000001</v>
      </c>
      <c r="AE93">
        <v>0.54269999999999996</v>
      </c>
      <c r="AF93">
        <v>0.54790000000000005</v>
      </c>
      <c r="AG93">
        <v>3.1070000000000002</v>
      </c>
      <c r="AH93">
        <v>3.1110000000000002</v>
      </c>
      <c r="AI93">
        <v>0.5444</v>
      </c>
      <c r="AJ93">
        <v>0.5454</v>
      </c>
      <c r="AK93">
        <v>1.393</v>
      </c>
      <c r="AL93">
        <v>1.4319999999999999</v>
      </c>
      <c r="AM93">
        <v>0.17799999999999999</v>
      </c>
      <c r="AN93">
        <v>1.109</v>
      </c>
      <c r="AO93">
        <v>1.113</v>
      </c>
      <c r="AP93">
        <v>0.152</v>
      </c>
      <c r="AQ93">
        <v>0.15279999999999999</v>
      </c>
      <c r="AR93" t="s">
        <v>230</v>
      </c>
      <c r="AS93">
        <v>2.23</v>
      </c>
      <c r="AT93">
        <v>1.1100000000000001</v>
      </c>
      <c r="AU93">
        <v>2.73</v>
      </c>
      <c r="AV93">
        <v>0.73</v>
      </c>
      <c r="AW93">
        <v>2.91</v>
      </c>
      <c r="AX93">
        <v>0.42</v>
      </c>
      <c r="AY93">
        <v>3.05</v>
      </c>
      <c r="AZ93">
        <v>0.82</v>
      </c>
      <c r="BA93">
        <v>2.5099999999999998</v>
      </c>
      <c r="BB93">
        <v>1.1000000000000001</v>
      </c>
      <c r="BC93">
        <v>2.77</v>
      </c>
      <c r="BD93">
        <v>0.76</v>
      </c>
      <c r="BE93">
        <v>2.93</v>
      </c>
      <c r="BF93">
        <v>1.57</v>
      </c>
      <c r="BG93">
        <v>2.84</v>
      </c>
      <c r="BH93">
        <v>0.78</v>
      </c>
      <c r="BI93">
        <v>1.44</v>
      </c>
      <c r="BJ93">
        <v>1.47</v>
      </c>
      <c r="BK93">
        <v>2.85</v>
      </c>
      <c r="BL93">
        <v>1.1000000000000001</v>
      </c>
      <c r="BM93">
        <v>3.82</v>
      </c>
      <c r="BN93">
        <v>1.33</v>
      </c>
      <c r="BO93">
        <v>2.71</v>
      </c>
      <c r="BP93">
        <v>0.63</v>
      </c>
      <c r="BQ93">
        <v>1.78</v>
      </c>
      <c r="BR93">
        <v>2.2200000000000002</v>
      </c>
      <c r="BS93">
        <v>2.11</v>
      </c>
      <c r="BT93">
        <v>0.9</v>
      </c>
      <c r="BU93">
        <v>2.34</v>
      </c>
      <c r="BV93">
        <v>1.35</v>
      </c>
      <c r="BW93">
        <v>3</v>
      </c>
      <c r="BX93">
        <v>0.94</v>
      </c>
      <c r="BY93">
        <v>3.57</v>
      </c>
      <c r="BZ93">
        <v>3.04</v>
      </c>
      <c r="CA93">
        <v>1.53</v>
      </c>
      <c r="CB93">
        <v>1.1299999999999999</v>
      </c>
      <c r="CC93">
        <v>1.1200000000000001</v>
      </c>
      <c r="CD93" t="s">
        <v>232</v>
      </c>
      <c r="CE93">
        <v>181211.4</v>
      </c>
      <c r="CF93">
        <v>80118.009999999995</v>
      </c>
      <c r="CG93">
        <v>888529.5</v>
      </c>
      <c r="CH93">
        <v>423639.5</v>
      </c>
      <c r="CI93">
        <v>587611.9</v>
      </c>
      <c r="CJ93">
        <v>284896.59999999998</v>
      </c>
      <c r="CK93">
        <v>399618.5</v>
      </c>
      <c r="CL93">
        <v>216222.7</v>
      </c>
      <c r="CM93">
        <v>1452178</v>
      </c>
      <c r="CN93">
        <v>801785.9</v>
      </c>
      <c r="CO93">
        <v>97276.92</v>
      </c>
      <c r="CP93">
        <v>58298.86</v>
      </c>
      <c r="CQ93">
        <v>169519.9</v>
      </c>
      <c r="CR93">
        <v>101721.60000000001</v>
      </c>
      <c r="CS93">
        <v>188165.7</v>
      </c>
      <c r="CT93">
        <v>107576.2</v>
      </c>
      <c r="CU93">
        <v>390568.4</v>
      </c>
      <c r="CV93">
        <v>229183</v>
      </c>
      <c r="CW93">
        <v>61866.23</v>
      </c>
      <c r="CX93">
        <v>38225.269999999997</v>
      </c>
      <c r="CY93">
        <v>47513.63</v>
      </c>
      <c r="CZ93">
        <v>30140.79</v>
      </c>
      <c r="DA93">
        <v>12733.11</v>
      </c>
      <c r="DB93">
        <v>8190.32</v>
      </c>
      <c r="DC93">
        <v>11966.85</v>
      </c>
      <c r="DD93">
        <v>7572.18</v>
      </c>
      <c r="DE93">
        <v>10471.540000000001</v>
      </c>
      <c r="DF93">
        <v>6820.31</v>
      </c>
      <c r="DG93">
        <v>11609.9</v>
      </c>
      <c r="DH93">
        <v>7626.3</v>
      </c>
      <c r="DI93">
        <v>15863.12</v>
      </c>
      <c r="DJ93">
        <v>10354.41</v>
      </c>
      <c r="DK93">
        <v>15487.89</v>
      </c>
      <c r="DL93">
        <v>10186.16</v>
      </c>
      <c r="DM93">
        <v>20820.64</v>
      </c>
      <c r="DN93">
        <v>13737.87</v>
      </c>
      <c r="DO93">
        <v>14704.81</v>
      </c>
      <c r="DP93">
        <v>9716.19</v>
      </c>
      <c r="DQ93">
        <v>12649.38</v>
      </c>
      <c r="DR93">
        <v>8397.15</v>
      </c>
      <c r="DS93">
        <v>8476.4699999999993</v>
      </c>
      <c r="DT93">
        <v>5738.32</v>
      </c>
      <c r="DU93">
        <v>4845</v>
      </c>
      <c r="DV93">
        <v>3294.15</v>
      </c>
      <c r="DW93">
        <v>6503.12</v>
      </c>
      <c r="DX93">
        <v>4398.55</v>
      </c>
      <c r="DY93">
        <v>3961.38</v>
      </c>
      <c r="DZ93">
        <v>2643.26</v>
      </c>
      <c r="EA93">
        <v>498184.5</v>
      </c>
      <c r="EB93">
        <v>323290</v>
      </c>
    </row>
    <row r="94" spans="1:132" x14ac:dyDescent="0.55000000000000004">
      <c r="A94" s="7" t="s">
        <v>157</v>
      </c>
      <c r="B94" t="s">
        <v>158</v>
      </c>
      <c r="D94">
        <v>2111</v>
      </c>
      <c r="E94" t="s">
        <v>58</v>
      </c>
      <c r="F94" t="s">
        <v>229</v>
      </c>
      <c r="G94">
        <v>5.2389999999999999</v>
      </c>
      <c r="H94">
        <v>5.65</v>
      </c>
      <c r="I94">
        <v>9.923</v>
      </c>
      <c r="J94">
        <v>10.26</v>
      </c>
      <c r="K94" s="6">
        <v>807.9</v>
      </c>
      <c r="L94" s="6">
        <v>825.7</v>
      </c>
      <c r="M94" s="6">
        <v>805.8</v>
      </c>
      <c r="N94" s="6">
        <v>817.3</v>
      </c>
      <c r="O94">
        <v>1.476</v>
      </c>
      <c r="P94">
        <v>1.5229999999999999</v>
      </c>
      <c r="Q94">
        <v>3.4929999999999999</v>
      </c>
      <c r="R94">
        <v>3.5960000000000001</v>
      </c>
      <c r="S94">
        <v>0.53779999999999994</v>
      </c>
      <c r="T94">
        <v>0.55089999999999995</v>
      </c>
      <c r="U94">
        <v>2.7719999999999998</v>
      </c>
      <c r="V94">
        <v>2.8239999999999998</v>
      </c>
      <c r="W94">
        <v>1.2490000000000001</v>
      </c>
      <c r="X94">
        <v>1.2709999999999999</v>
      </c>
      <c r="Y94">
        <v>1.234</v>
      </c>
      <c r="Z94">
        <v>1.272</v>
      </c>
      <c r="AA94">
        <v>0.41920000000000002</v>
      </c>
      <c r="AB94">
        <v>0.40239999999999998</v>
      </c>
      <c r="AC94">
        <v>1.86</v>
      </c>
      <c r="AD94">
        <v>1.7629999999999999</v>
      </c>
      <c r="AE94">
        <v>0.33429999999999999</v>
      </c>
      <c r="AF94">
        <v>0.3281</v>
      </c>
      <c r="AG94">
        <v>2.0270000000000001</v>
      </c>
      <c r="AH94">
        <v>1.9750000000000001</v>
      </c>
      <c r="AI94">
        <v>0.36399999999999999</v>
      </c>
      <c r="AJ94">
        <v>0.35260000000000002</v>
      </c>
      <c r="AK94">
        <v>0.94669999999999999</v>
      </c>
      <c r="AL94">
        <v>0.9456</v>
      </c>
      <c r="AM94">
        <v>0.1229</v>
      </c>
      <c r="AN94">
        <v>0.73819999999999997</v>
      </c>
      <c r="AO94">
        <v>0.7329</v>
      </c>
      <c r="AP94">
        <v>0.1002</v>
      </c>
      <c r="AQ94">
        <v>9.9860000000000004E-2</v>
      </c>
      <c r="AR94" t="s">
        <v>230</v>
      </c>
      <c r="AS94">
        <v>1.44</v>
      </c>
      <c r="AT94">
        <v>0.66</v>
      </c>
      <c r="AU94">
        <v>1.32</v>
      </c>
      <c r="AV94">
        <v>1.1200000000000001</v>
      </c>
      <c r="AW94">
        <v>0.26</v>
      </c>
      <c r="AX94">
        <v>1.25</v>
      </c>
      <c r="AY94">
        <v>0.86</v>
      </c>
      <c r="AZ94">
        <v>1.03</v>
      </c>
      <c r="BA94">
        <v>0.34</v>
      </c>
      <c r="BB94">
        <v>1.74</v>
      </c>
      <c r="BC94">
        <v>0.44</v>
      </c>
      <c r="BD94">
        <v>1.49</v>
      </c>
      <c r="BE94">
        <v>0.71</v>
      </c>
      <c r="BF94">
        <v>1.2</v>
      </c>
      <c r="BG94">
        <v>0.99</v>
      </c>
      <c r="BH94">
        <v>0.66</v>
      </c>
      <c r="BI94">
        <v>1.63</v>
      </c>
      <c r="BJ94">
        <v>0.56000000000000005</v>
      </c>
      <c r="BK94">
        <v>2.5499999999999998</v>
      </c>
      <c r="BL94">
        <v>1.67</v>
      </c>
      <c r="BM94">
        <v>1.71</v>
      </c>
      <c r="BN94">
        <v>1.1599999999999999</v>
      </c>
      <c r="BO94">
        <v>2.2799999999999998</v>
      </c>
      <c r="BP94">
        <v>0.6</v>
      </c>
      <c r="BQ94">
        <v>1.01</v>
      </c>
      <c r="BR94">
        <v>0.3</v>
      </c>
      <c r="BS94">
        <v>1.64</v>
      </c>
      <c r="BT94">
        <v>0.38</v>
      </c>
      <c r="BU94">
        <v>0.39</v>
      </c>
      <c r="BV94">
        <v>0.32</v>
      </c>
      <c r="BW94">
        <v>0.61</v>
      </c>
      <c r="BX94">
        <v>0.43</v>
      </c>
      <c r="BY94">
        <v>2.4500000000000002</v>
      </c>
      <c r="BZ94">
        <v>1.73</v>
      </c>
      <c r="CA94">
        <v>1.91</v>
      </c>
      <c r="CB94">
        <v>2.2000000000000002</v>
      </c>
      <c r="CC94">
        <v>1.91</v>
      </c>
      <c r="CD94" t="s">
        <v>232</v>
      </c>
      <c r="CE94">
        <v>203063.2</v>
      </c>
      <c r="CF94">
        <v>192489.3</v>
      </c>
      <c r="CG94">
        <v>1352120</v>
      </c>
      <c r="CH94">
        <v>1289023</v>
      </c>
      <c r="CI94">
        <v>900677.1</v>
      </c>
      <c r="CJ94">
        <v>858300.8</v>
      </c>
      <c r="CK94">
        <v>420847.1</v>
      </c>
      <c r="CL94">
        <v>405104.5</v>
      </c>
      <c r="CM94">
        <v>2245164</v>
      </c>
      <c r="CN94">
        <v>2192188</v>
      </c>
      <c r="CO94">
        <v>43249.49</v>
      </c>
      <c r="CP94">
        <v>42758.66</v>
      </c>
      <c r="CQ94">
        <v>74688.84</v>
      </c>
      <c r="CR94">
        <v>73760.490000000005</v>
      </c>
      <c r="CS94">
        <v>63222.95</v>
      </c>
      <c r="CT94">
        <v>61201.69</v>
      </c>
      <c r="CU94">
        <v>140927.20000000001</v>
      </c>
      <c r="CV94">
        <v>138273.1</v>
      </c>
      <c r="CW94">
        <v>25516.49</v>
      </c>
      <c r="CX94">
        <v>26174.41</v>
      </c>
      <c r="CY94">
        <v>22043.87</v>
      </c>
      <c r="CZ94">
        <v>22904.55</v>
      </c>
      <c r="DA94">
        <v>8273.34</v>
      </c>
      <c r="DB94">
        <v>8651.35</v>
      </c>
      <c r="DC94">
        <v>7585.53</v>
      </c>
      <c r="DD94">
        <v>8051.72</v>
      </c>
      <c r="DE94">
        <v>8352.65</v>
      </c>
      <c r="DF94">
        <v>8822.58</v>
      </c>
      <c r="DG94">
        <v>9098.69</v>
      </c>
      <c r="DH94">
        <v>9755.09</v>
      </c>
      <c r="DI94">
        <v>12147.41</v>
      </c>
      <c r="DJ94">
        <v>12681.24</v>
      </c>
      <c r="DK94">
        <v>13802.74</v>
      </c>
      <c r="DL94">
        <v>14833.08</v>
      </c>
      <c r="DM94">
        <v>19644.43</v>
      </c>
      <c r="DN94">
        <v>21213.46</v>
      </c>
      <c r="DO94">
        <v>14228.01</v>
      </c>
      <c r="DP94">
        <v>15277.67</v>
      </c>
      <c r="DQ94">
        <v>12095.94</v>
      </c>
      <c r="DR94">
        <v>13307.44</v>
      </c>
      <c r="DS94">
        <v>8335.99</v>
      </c>
      <c r="DT94">
        <v>9212.8799999999992</v>
      </c>
      <c r="DU94">
        <v>4843.5200000000004</v>
      </c>
      <c r="DV94">
        <v>5209.59</v>
      </c>
      <c r="DW94">
        <v>6264.87</v>
      </c>
      <c r="DX94">
        <v>7041.19</v>
      </c>
      <c r="DY94">
        <v>3781.69</v>
      </c>
      <c r="DZ94">
        <v>4207.38</v>
      </c>
      <c r="EA94">
        <v>720146.9</v>
      </c>
      <c r="EB94">
        <v>786345.1</v>
      </c>
    </row>
    <row r="95" spans="1:132" x14ac:dyDescent="0.55000000000000004">
      <c r="A95" s="7" t="s">
        <v>207</v>
      </c>
      <c r="B95" t="s">
        <v>208</v>
      </c>
      <c r="D95">
        <v>2412</v>
      </c>
      <c r="E95" t="s">
        <v>58</v>
      </c>
      <c r="F95" t="s">
        <v>229</v>
      </c>
      <c r="G95">
        <v>12.9</v>
      </c>
      <c r="H95">
        <v>12.68</v>
      </c>
      <c r="I95">
        <v>31.91</v>
      </c>
      <c r="J95">
        <v>36.08</v>
      </c>
      <c r="K95" s="6">
        <v>4749</v>
      </c>
      <c r="L95" s="6">
        <v>5154</v>
      </c>
      <c r="M95" s="6">
        <v>4728</v>
      </c>
      <c r="N95" s="6">
        <v>5149</v>
      </c>
      <c r="O95">
        <v>15.42</v>
      </c>
      <c r="P95">
        <v>16.48</v>
      </c>
      <c r="Q95">
        <v>35.65</v>
      </c>
      <c r="R95">
        <v>38.51</v>
      </c>
      <c r="S95">
        <v>4.9180000000000001</v>
      </c>
      <c r="T95">
        <v>5.3289999999999997</v>
      </c>
      <c r="U95">
        <v>23.19</v>
      </c>
      <c r="V95">
        <v>25.44</v>
      </c>
      <c r="W95">
        <v>7.306</v>
      </c>
      <c r="X95">
        <v>8.1590000000000007</v>
      </c>
      <c r="Y95">
        <v>7.3460000000000001</v>
      </c>
      <c r="Z95">
        <v>8.14</v>
      </c>
      <c r="AA95">
        <v>1.704</v>
      </c>
      <c r="AB95">
        <v>1.7110000000000001</v>
      </c>
      <c r="AC95">
        <v>8.5440000000000005</v>
      </c>
      <c r="AD95">
        <v>8.3800000000000008</v>
      </c>
      <c r="AE95">
        <v>1.246</v>
      </c>
      <c r="AF95">
        <v>1.266</v>
      </c>
      <c r="AG95">
        <v>6.968</v>
      </c>
      <c r="AH95">
        <v>7.0430000000000001</v>
      </c>
      <c r="AI95">
        <v>1.2330000000000001</v>
      </c>
      <c r="AJ95">
        <v>1.246</v>
      </c>
      <c r="AK95">
        <v>3.238</v>
      </c>
      <c r="AL95">
        <v>3.2610000000000001</v>
      </c>
      <c r="AM95">
        <v>0.41370000000000001</v>
      </c>
      <c r="AN95">
        <v>2.577</v>
      </c>
      <c r="AO95">
        <v>2.63</v>
      </c>
      <c r="AP95">
        <v>0.35499999999999998</v>
      </c>
      <c r="AQ95">
        <v>0.36420000000000002</v>
      </c>
      <c r="AR95" t="s">
        <v>230</v>
      </c>
      <c r="AS95">
        <v>1.8</v>
      </c>
      <c r="AT95">
        <v>1.66</v>
      </c>
      <c r="AU95">
        <v>2.4700000000000002</v>
      </c>
      <c r="AV95">
        <v>0.73</v>
      </c>
      <c r="AW95">
        <v>2.12</v>
      </c>
      <c r="AX95">
        <v>1.79</v>
      </c>
      <c r="AY95">
        <v>1.84</v>
      </c>
      <c r="AZ95">
        <v>1.67</v>
      </c>
      <c r="BA95">
        <v>2.14</v>
      </c>
      <c r="BB95">
        <v>2.42</v>
      </c>
      <c r="BC95">
        <v>1.81</v>
      </c>
      <c r="BD95">
        <v>1.54</v>
      </c>
      <c r="BE95">
        <v>2.23</v>
      </c>
      <c r="BF95">
        <v>1.5</v>
      </c>
      <c r="BG95">
        <v>2.0099999999999998</v>
      </c>
      <c r="BH95">
        <v>1.58</v>
      </c>
      <c r="BI95">
        <v>2.62</v>
      </c>
      <c r="BJ95">
        <v>1.6</v>
      </c>
      <c r="BK95">
        <v>2.56</v>
      </c>
      <c r="BL95">
        <v>1.62</v>
      </c>
      <c r="BM95">
        <v>2.5099999999999998</v>
      </c>
      <c r="BN95">
        <v>0.55000000000000004</v>
      </c>
      <c r="BO95">
        <v>2.74</v>
      </c>
      <c r="BP95">
        <v>1.1399999999999999</v>
      </c>
      <c r="BQ95">
        <v>2.17</v>
      </c>
      <c r="BR95">
        <v>0.28999999999999998</v>
      </c>
      <c r="BS95">
        <v>2.33</v>
      </c>
      <c r="BT95">
        <v>1.4</v>
      </c>
      <c r="BU95">
        <v>1.78</v>
      </c>
      <c r="BV95">
        <v>0.83</v>
      </c>
      <c r="BW95">
        <v>1.17</v>
      </c>
      <c r="BX95">
        <v>1.68</v>
      </c>
      <c r="BY95">
        <v>4.0199999999999996</v>
      </c>
      <c r="BZ95">
        <v>2.08</v>
      </c>
      <c r="CA95">
        <v>1.59</v>
      </c>
      <c r="CB95">
        <v>2.62</v>
      </c>
      <c r="CC95">
        <v>3.27</v>
      </c>
      <c r="CD95" t="s">
        <v>232</v>
      </c>
      <c r="CE95">
        <v>308627.3</v>
      </c>
      <c r="CF95">
        <v>136975.6</v>
      </c>
      <c r="CG95">
        <v>859550.4</v>
      </c>
      <c r="CH95">
        <v>407822.6</v>
      </c>
      <c r="CI95">
        <v>557764.4</v>
      </c>
      <c r="CJ95">
        <v>272712.3</v>
      </c>
      <c r="CK95">
        <v>837339.3</v>
      </c>
      <c r="CL95">
        <v>452737.1</v>
      </c>
      <c r="CM95">
        <v>1377620</v>
      </c>
      <c r="CN95">
        <v>770540.4</v>
      </c>
      <c r="CO95">
        <v>155809.29999999999</v>
      </c>
      <c r="CP95">
        <v>93765.48</v>
      </c>
      <c r="CQ95">
        <v>268620.3</v>
      </c>
      <c r="CR95">
        <v>163250.5</v>
      </c>
      <c r="CS95">
        <v>404791</v>
      </c>
      <c r="CT95">
        <v>232729.9</v>
      </c>
      <c r="CU95">
        <v>881800.1</v>
      </c>
      <c r="CV95">
        <v>520470.2</v>
      </c>
      <c r="CW95">
        <v>143002.29999999999</v>
      </c>
      <c r="CX95">
        <v>88954.12</v>
      </c>
      <c r="CY95">
        <v>113042.9</v>
      </c>
      <c r="CZ95">
        <v>72489.84</v>
      </c>
      <c r="DA95">
        <v>29650.47</v>
      </c>
      <c r="DB95">
        <v>19504.84</v>
      </c>
      <c r="DC95">
        <v>27655.59</v>
      </c>
      <c r="DD95">
        <v>18096.240000000002</v>
      </c>
      <c r="DE95">
        <v>22404.16</v>
      </c>
      <c r="DF95">
        <v>14870.48</v>
      </c>
      <c r="DG95">
        <v>24733.360000000001</v>
      </c>
      <c r="DH95">
        <v>16520.919999999998</v>
      </c>
      <c r="DI95">
        <v>36821.89</v>
      </c>
      <c r="DJ95">
        <v>23890.05</v>
      </c>
      <c r="DK95">
        <v>33947.11</v>
      </c>
      <c r="DL95">
        <v>22689.54</v>
      </c>
      <c r="DM95">
        <v>44592.53</v>
      </c>
      <c r="DN95">
        <v>29995.65</v>
      </c>
      <c r="DO95">
        <v>31805.4</v>
      </c>
      <c r="DP95">
        <v>21407.51</v>
      </c>
      <c r="DQ95">
        <v>27346.79</v>
      </c>
      <c r="DR95">
        <v>18704.240000000002</v>
      </c>
      <c r="DS95">
        <v>18824.419999999998</v>
      </c>
      <c r="DT95">
        <v>12594.91</v>
      </c>
      <c r="DU95">
        <v>10748.11</v>
      </c>
      <c r="DV95">
        <v>7338</v>
      </c>
      <c r="DW95">
        <v>14431.2</v>
      </c>
      <c r="DX95">
        <v>10018.290000000001</v>
      </c>
      <c r="DY95">
        <v>8812.98</v>
      </c>
      <c r="DZ95">
        <v>6071.44</v>
      </c>
      <c r="EA95">
        <v>475886.4</v>
      </c>
      <c r="EB95">
        <v>311830.7</v>
      </c>
    </row>
    <row r="96" spans="1:132" x14ac:dyDescent="0.55000000000000004">
      <c r="A96" s="7" t="s">
        <v>159</v>
      </c>
      <c r="B96" t="s">
        <v>160</v>
      </c>
      <c r="D96">
        <v>2112</v>
      </c>
      <c r="E96" t="s">
        <v>58</v>
      </c>
      <c r="F96" t="s">
        <v>229</v>
      </c>
      <c r="G96">
        <v>8.4730000000000008</v>
      </c>
      <c r="H96">
        <v>9.1229999999999993</v>
      </c>
      <c r="I96">
        <v>16.399999999999999</v>
      </c>
      <c r="J96">
        <v>17.16</v>
      </c>
      <c r="K96" s="6">
        <v>1679</v>
      </c>
      <c r="L96" s="6">
        <v>1760</v>
      </c>
      <c r="M96" s="6">
        <v>1680</v>
      </c>
      <c r="N96" s="6">
        <v>1735</v>
      </c>
      <c r="O96">
        <v>2.3069999999999999</v>
      </c>
      <c r="P96">
        <v>2.4119999999999999</v>
      </c>
      <c r="Q96">
        <v>5.17</v>
      </c>
      <c r="R96">
        <v>5.4260000000000002</v>
      </c>
      <c r="S96">
        <v>0.7712</v>
      </c>
      <c r="T96">
        <v>0.79910000000000003</v>
      </c>
      <c r="U96">
        <v>3.9060000000000001</v>
      </c>
      <c r="V96">
        <v>4.0259999999999998</v>
      </c>
      <c r="W96">
        <v>1.7729999999999999</v>
      </c>
      <c r="X96">
        <v>1.796</v>
      </c>
      <c r="Y96">
        <v>1.744</v>
      </c>
      <c r="Z96">
        <v>1.8029999999999999</v>
      </c>
      <c r="AA96">
        <v>0.56869999999999998</v>
      </c>
      <c r="AB96">
        <v>0.55620000000000003</v>
      </c>
      <c r="AC96">
        <v>2.802</v>
      </c>
      <c r="AD96">
        <v>2.673</v>
      </c>
      <c r="AE96">
        <v>0.51049999999999995</v>
      </c>
      <c r="AF96">
        <v>0.497</v>
      </c>
      <c r="AG96">
        <v>3.1869999999999998</v>
      </c>
      <c r="AH96">
        <v>3.1760000000000002</v>
      </c>
      <c r="AI96">
        <v>0.60580000000000001</v>
      </c>
      <c r="AJ96">
        <v>0.59970000000000001</v>
      </c>
      <c r="AK96">
        <v>1.6619999999999999</v>
      </c>
      <c r="AL96">
        <v>1.649</v>
      </c>
      <c r="AM96">
        <v>0.22120000000000001</v>
      </c>
      <c r="AN96">
        <v>1.3979999999999999</v>
      </c>
      <c r="AO96">
        <v>1.373</v>
      </c>
      <c r="AP96">
        <v>0.1961</v>
      </c>
      <c r="AQ96">
        <v>0.19439999999999999</v>
      </c>
      <c r="AR96" t="s">
        <v>230</v>
      </c>
      <c r="AS96">
        <v>2.78</v>
      </c>
      <c r="AT96">
        <v>2.2000000000000002</v>
      </c>
      <c r="AU96">
        <v>3.26</v>
      </c>
      <c r="AV96">
        <v>1.89</v>
      </c>
      <c r="AW96">
        <v>2.02</v>
      </c>
      <c r="AX96">
        <v>1.08</v>
      </c>
      <c r="AY96">
        <v>2.13</v>
      </c>
      <c r="AZ96">
        <v>1.67</v>
      </c>
      <c r="BA96">
        <v>2.14</v>
      </c>
      <c r="BB96">
        <v>1.56</v>
      </c>
      <c r="BC96">
        <v>2.48</v>
      </c>
      <c r="BD96">
        <v>1.37</v>
      </c>
      <c r="BE96">
        <v>2.12</v>
      </c>
      <c r="BF96">
        <v>1.65</v>
      </c>
      <c r="BG96">
        <v>3.08</v>
      </c>
      <c r="BH96">
        <v>2.1800000000000002</v>
      </c>
      <c r="BI96">
        <v>3.01</v>
      </c>
      <c r="BJ96">
        <v>2.0299999999999998</v>
      </c>
      <c r="BK96">
        <v>1.94</v>
      </c>
      <c r="BL96">
        <v>0.75</v>
      </c>
      <c r="BM96">
        <v>1.01</v>
      </c>
      <c r="BN96">
        <v>1.19</v>
      </c>
      <c r="BO96">
        <v>1.27</v>
      </c>
      <c r="BP96">
        <v>1.2</v>
      </c>
      <c r="BQ96">
        <v>1.47</v>
      </c>
      <c r="BR96">
        <v>1.64</v>
      </c>
      <c r="BS96">
        <v>0.94</v>
      </c>
      <c r="BT96">
        <v>2.0699999999999998</v>
      </c>
      <c r="BU96">
        <v>1.59</v>
      </c>
      <c r="BV96">
        <v>1.33</v>
      </c>
      <c r="BW96">
        <v>1.53</v>
      </c>
      <c r="BX96">
        <v>1.88</v>
      </c>
      <c r="BY96">
        <v>3.02</v>
      </c>
      <c r="BZ96">
        <v>2.21</v>
      </c>
      <c r="CA96">
        <v>1.63</v>
      </c>
      <c r="CB96">
        <v>0.75</v>
      </c>
      <c r="CC96">
        <v>1.19</v>
      </c>
      <c r="CD96" t="s">
        <v>232</v>
      </c>
      <c r="CE96">
        <v>333854.09999999998</v>
      </c>
      <c r="CF96">
        <v>309925.5</v>
      </c>
      <c r="CG96">
        <v>1421467</v>
      </c>
      <c r="CH96">
        <v>1316674</v>
      </c>
      <c r="CI96">
        <v>917645.1</v>
      </c>
      <c r="CJ96">
        <v>857029.6</v>
      </c>
      <c r="CK96">
        <v>708268.5</v>
      </c>
      <c r="CL96">
        <v>676533.3</v>
      </c>
      <c r="CM96">
        <v>2282764</v>
      </c>
      <c r="CN96">
        <v>2196914</v>
      </c>
      <c r="CO96">
        <v>91351.48</v>
      </c>
      <c r="CP96">
        <v>91347.520000000004</v>
      </c>
      <c r="CQ96">
        <v>158300.9</v>
      </c>
      <c r="CR96">
        <v>156939.5</v>
      </c>
      <c r="CS96">
        <v>100412.1</v>
      </c>
      <c r="CT96">
        <v>97163.13</v>
      </c>
      <c r="CU96">
        <v>212019</v>
      </c>
      <c r="CV96">
        <v>209150.8</v>
      </c>
      <c r="CW96">
        <v>37189.08</v>
      </c>
      <c r="CX96">
        <v>38051.019999999997</v>
      </c>
      <c r="CY96">
        <v>31561.09</v>
      </c>
      <c r="CZ96">
        <v>32730.44</v>
      </c>
      <c r="DA96">
        <v>11934.22</v>
      </c>
      <c r="DB96">
        <v>12248.57</v>
      </c>
      <c r="DC96">
        <v>10892.61</v>
      </c>
      <c r="DD96">
        <v>11435.67</v>
      </c>
      <c r="DE96">
        <v>11473.1</v>
      </c>
      <c r="DF96">
        <v>12231.54</v>
      </c>
      <c r="DG96">
        <v>12842.5</v>
      </c>
      <c r="DH96">
        <v>13675.16</v>
      </c>
      <c r="DI96">
        <v>18525.39</v>
      </c>
      <c r="DJ96">
        <v>19281.98</v>
      </c>
      <c r="DK96">
        <v>21342.16</v>
      </c>
      <c r="DL96">
        <v>22538.55</v>
      </c>
      <c r="DM96">
        <v>31283.09</v>
      </c>
      <c r="DN96">
        <v>34230.93</v>
      </c>
      <c r="DO96">
        <v>23974.45</v>
      </c>
      <c r="DP96">
        <v>26064.58</v>
      </c>
      <c r="DQ96">
        <v>21427.96</v>
      </c>
      <c r="DR96">
        <v>23392.31</v>
      </c>
      <c r="DS96">
        <v>14813.1</v>
      </c>
      <c r="DT96">
        <v>16118.66</v>
      </c>
      <c r="DU96">
        <v>8820.02</v>
      </c>
      <c r="DV96">
        <v>9556.4500000000007</v>
      </c>
      <c r="DW96">
        <v>12008.45</v>
      </c>
      <c r="DX96">
        <v>13231.45</v>
      </c>
      <c r="DY96">
        <v>7476.25</v>
      </c>
      <c r="DZ96">
        <v>8201.48</v>
      </c>
      <c r="EA96">
        <v>729397.7</v>
      </c>
      <c r="EB96">
        <v>788871.2</v>
      </c>
    </row>
    <row r="97" spans="1:132" x14ac:dyDescent="0.55000000000000004">
      <c r="A97" s="7" t="s">
        <v>209</v>
      </c>
      <c r="B97" t="s">
        <v>210</v>
      </c>
      <c r="D97">
        <v>2501</v>
      </c>
      <c r="E97" t="s">
        <v>58</v>
      </c>
      <c r="F97" t="s">
        <v>229</v>
      </c>
      <c r="G97">
        <v>6.5819999999999999</v>
      </c>
      <c r="H97">
        <v>6.8369999999999997</v>
      </c>
      <c r="I97">
        <v>10.84</v>
      </c>
      <c r="J97">
        <v>13.04</v>
      </c>
      <c r="K97" s="6">
        <v>3371</v>
      </c>
      <c r="L97" s="6">
        <v>3802</v>
      </c>
      <c r="M97" s="6">
        <v>3350</v>
      </c>
      <c r="N97" s="6">
        <v>3784</v>
      </c>
      <c r="O97">
        <v>5.45</v>
      </c>
      <c r="P97">
        <v>6.085</v>
      </c>
      <c r="Q97">
        <v>11.29</v>
      </c>
      <c r="R97">
        <v>12.69</v>
      </c>
      <c r="S97">
        <v>1.4350000000000001</v>
      </c>
      <c r="T97">
        <v>1.63</v>
      </c>
      <c r="U97">
        <v>6.3810000000000002</v>
      </c>
      <c r="V97">
        <v>7.2519999999999998</v>
      </c>
      <c r="W97">
        <v>2.0710000000000002</v>
      </c>
      <c r="X97">
        <v>2.395</v>
      </c>
      <c r="Y97">
        <v>2.08</v>
      </c>
      <c r="Z97">
        <v>2.3690000000000002</v>
      </c>
      <c r="AA97">
        <v>0.55720000000000003</v>
      </c>
      <c r="AB97">
        <v>0.57240000000000002</v>
      </c>
      <c r="AC97">
        <v>2.508</v>
      </c>
      <c r="AD97">
        <v>2.6059999999999999</v>
      </c>
      <c r="AE97">
        <v>0.40600000000000003</v>
      </c>
      <c r="AF97">
        <v>0.43109999999999998</v>
      </c>
      <c r="AG97">
        <v>2.3479999999999999</v>
      </c>
      <c r="AH97">
        <v>2.4710000000000001</v>
      </c>
      <c r="AI97">
        <v>0.41270000000000001</v>
      </c>
      <c r="AJ97">
        <v>0.44140000000000001</v>
      </c>
      <c r="AK97">
        <v>1.056</v>
      </c>
      <c r="AL97">
        <v>1.1259999999999999</v>
      </c>
      <c r="AM97">
        <v>0.13539999999999999</v>
      </c>
      <c r="AN97">
        <v>0.84970000000000001</v>
      </c>
      <c r="AO97">
        <v>0.88919999999999999</v>
      </c>
      <c r="AP97">
        <v>0.11269999999999999</v>
      </c>
      <c r="AQ97">
        <v>0.12</v>
      </c>
      <c r="AR97" t="s">
        <v>230</v>
      </c>
      <c r="AS97">
        <v>10.63</v>
      </c>
      <c r="AT97">
        <v>0.37</v>
      </c>
      <c r="AU97">
        <v>10.94</v>
      </c>
      <c r="AV97">
        <v>0.89</v>
      </c>
      <c r="AW97">
        <v>9.39</v>
      </c>
      <c r="AX97">
        <v>0.45</v>
      </c>
      <c r="AY97">
        <v>9.74</v>
      </c>
      <c r="AZ97">
        <v>0.32</v>
      </c>
      <c r="BA97">
        <v>10.48</v>
      </c>
      <c r="BB97">
        <v>0.55000000000000004</v>
      </c>
      <c r="BC97">
        <v>10.66</v>
      </c>
      <c r="BD97">
        <v>0.62</v>
      </c>
      <c r="BE97">
        <v>9.69</v>
      </c>
      <c r="BF97">
        <v>0.83</v>
      </c>
      <c r="BG97">
        <v>10.23</v>
      </c>
      <c r="BH97">
        <v>0.27</v>
      </c>
      <c r="BI97">
        <v>10.85</v>
      </c>
      <c r="BJ97">
        <v>1.93</v>
      </c>
      <c r="BK97">
        <v>12.01</v>
      </c>
      <c r="BL97">
        <v>0.24</v>
      </c>
      <c r="BM97">
        <v>11.69</v>
      </c>
      <c r="BN97">
        <v>1.88</v>
      </c>
      <c r="BO97">
        <v>10.81</v>
      </c>
      <c r="BP97">
        <v>2.08</v>
      </c>
      <c r="BQ97">
        <v>10.25</v>
      </c>
      <c r="BR97">
        <v>2.46</v>
      </c>
      <c r="BS97">
        <v>9.61</v>
      </c>
      <c r="BT97">
        <v>0.23</v>
      </c>
      <c r="BU97">
        <v>10.130000000000001</v>
      </c>
      <c r="BV97">
        <v>0.77</v>
      </c>
      <c r="BW97">
        <v>11.29</v>
      </c>
      <c r="BX97">
        <v>0.8</v>
      </c>
      <c r="BY97">
        <v>12.47</v>
      </c>
      <c r="BZ97">
        <v>10.93</v>
      </c>
      <c r="CA97">
        <v>0.64</v>
      </c>
      <c r="CB97">
        <v>9.99</v>
      </c>
      <c r="CC97">
        <v>2.15</v>
      </c>
      <c r="CD97" t="s">
        <v>232</v>
      </c>
      <c r="CE97">
        <v>163170.29999999999</v>
      </c>
      <c r="CF97">
        <v>73574.98</v>
      </c>
      <c r="CG97">
        <v>888189.9</v>
      </c>
      <c r="CH97">
        <v>404570.5</v>
      </c>
      <c r="CI97">
        <v>579266.4</v>
      </c>
      <c r="CJ97">
        <v>271264.8</v>
      </c>
      <c r="CK97">
        <v>294395.2</v>
      </c>
      <c r="CL97">
        <v>162790.5</v>
      </c>
      <c r="CM97">
        <v>1426490</v>
      </c>
      <c r="CN97">
        <v>770150.6</v>
      </c>
      <c r="CO97">
        <v>114160.2</v>
      </c>
      <c r="CP97">
        <v>69165.2</v>
      </c>
      <c r="CQ97">
        <v>196445.1</v>
      </c>
      <c r="CR97">
        <v>119955.8</v>
      </c>
      <c r="CS97">
        <v>147637</v>
      </c>
      <c r="CT97">
        <v>85906.46</v>
      </c>
      <c r="CU97">
        <v>288070.7</v>
      </c>
      <c r="CV97">
        <v>171490.3</v>
      </c>
      <c r="CW97">
        <v>43080.800000000003</v>
      </c>
      <c r="CX97">
        <v>27209</v>
      </c>
      <c r="CY97">
        <v>32091.07</v>
      </c>
      <c r="CZ97">
        <v>20666.55</v>
      </c>
      <c r="DA97">
        <v>8675.4699999999993</v>
      </c>
      <c r="DB97">
        <v>5723.86</v>
      </c>
      <c r="DC97">
        <v>8077.69</v>
      </c>
      <c r="DD97">
        <v>5265.88</v>
      </c>
      <c r="DE97">
        <v>7561.46</v>
      </c>
      <c r="DF97">
        <v>4994.3100000000004</v>
      </c>
      <c r="DG97">
        <v>8485.36</v>
      </c>
      <c r="DH97">
        <v>5682.36</v>
      </c>
      <c r="DI97">
        <v>11161.4</v>
      </c>
      <c r="DJ97">
        <v>7459.17</v>
      </c>
      <c r="DK97">
        <v>11425.72</v>
      </c>
      <c r="DL97">
        <v>7754.9</v>
      </c>
      <c r="DM97">
        <v>15522.45</v>
      </c>
      <c r="DN97">
        <v>10566.46</v>
      </c>
      <c r="DO97">
        <v>10995.36</v>
      </c>
      <c r="DP97">
        <v>7611.86</v>
      </c>
      <c r="DQ97">
        <v>9441.9699999999993</v>
      </c>
      <c r="DR97">
        <v>6439.76</v>
      </c>
      <c r="DS97">
        <v>6338.61</v>
      </c>
      <c r="DT97">
        <v>4366.6899999999996</v>
      </c>
      <c r="DU97">
        <v>3634.24</v>
      </c>
      <c r="DV97">
        <v>2500.63</v>
      </c>
      <c r="DW97">
        <v>4913.18</v>
      </c>
      <c r="DX97">
        <v>3400.85</v>
      </c>
      <c r="DY97">
        <v>2898.5</v>
      </c>
      <c r="DZ97">
        <v>2012.4</v>
      </c>
      <c r="EA97">
        <v>492778.2</v>
      </c>
      <c r="EB97">
        <v>313001.2</v>
      </c>
    </row>
    <row r="98" spans="1:132" x14ac:dyDescent="0.55000000000000004">
      <c r="A98" s="7" t="s">
        <v>161</v>
      </c>
      <c r="B98" t="s">
        <v>162</v>
      </c>
      <c r="D98">
        <v>2201</v>
      </c>
      <c r="E98" t="s">
        <v>58</v>
      </c>
      <c r="F98" t="s">
        <v>229</v>
      </c>
      <c r="G98">
        <v>6.5570000000000004</v>
      </c>
      <c r="H98">
        <v>7.0049999999999999</v>
      </c>
      <c r="I98">
        <v>11.03</v>
      </c>
      <c r="J98">
        <v>11.53</v>
      </c>
      <c r="K98" s="6">
        <v>1187</v>
      </c>
      <c r="L98" s="6">
        <v>1222</v>
      </c>
      <c r="M98" s="6">
        <v>1181</v>
      </c>
      <c r="N98" s="6">
        <v>1217</v>
      </c>
      <c r="O98">
        <v>1.5489999999999999</v>
      </c>
      <c r="P98">
        <v>1.603</v>
      </c>
      <c r="Q98">
        <v>3.7690000000000001</v>
      </c>
      <c r="R98">
        <v>3.9140000000000001</v>
      </c>
      <c r="S98">
        <v>0.5776</v>
      </c>
      <c r="T98">
        <v>0.59550000000000003</v>
      </c>
      <c r="U98">
        <v>2.976</v>
      </c>
      <c r="V98">
        <v>3.0510000000000002</v>
      </c>
      <c r="W98">
        <v>1.381</v>
      </c>
      <c r="X98">
        <v>1.4450000000000001</v>
      </c>
      <c r="Y98">
        <v>1.3979999999999999</v>
      </c>
      <c r="Z98">
        <v>1.446</v>
      </c>
      <c r="AA98">
        <v>0.47870000000000001</v>
      </c>
      <c r="AB98">
        <v>0.46510000000000001</v>
      </c>
      <c r="AC98">
        <v>2.1320000000000001</v>
      </c>
      <c r="AD98">
        <v>2.0110000000000001</v>
      </c>
      <c r="AE98">
        <v>0.3851</v>
      </c>
      <c r="AF98">
        <v>0.36809999999999998</v>
      </c>
      <c r="AG98">
        <v>2.323</v>
      </c>
      <c r="AH98">
        <v>2.2509999999999999</v>
      </c>
      <c r="AI98">
        <v>0.40329999999999999</v>
      </c>
      <c r="AJ98">
        <v>0.3982</v>
      </c>
      <c r="AK98">
        <v>1.04</v>
      </c>
      <c r="AL98">
        <v>1.022</v>
      </c>
      <c r="AM98">
        <v>0.13500000000000001</v>
      </c>
      <c r="AN98">
        <v>0.80789999999999995</v>
      </c>
      <c r="AO98">
        <v>0.80179999999999996</v>
      </c>
      <c r="AP98">
        <v>0.1084</v>
      </c>
      <c r="AQ98">
        <v>0.1065</v>
      </c>
      <c r="AR98" t="s">
        <v>230</v>
      </c>
      <c r="AS98">
        <v>1.53</v>
      </c>
      <c r="AT98">
        <v>1.79</v>
      </c>
      <c r="AU98">
        <v>0.8</v>
      </c>
      <c r="AV98">
        <v>1.89</v>
      </c>
      <c r="AW98">
        <v>1.88</v>
      </c>
      <c r="AX98">
        <v>2.46</v>
      </c>
      <c r="AY98">
        <v>1.25</v>
      </c>
      <c r="AZ98">
        <v>2.73</v>
      </c>
      <c r="BA98">
        <v>1.27</v>
      </c>
      <c r="BB98">
        <v>2.17</v>
      </c>
      <c r="BC98">
        <v>1.32</v>
      </c>
      <c r="BD98">
        <v>2.56</v>
      </c>
      <c r="BE98">
        <v>1.65</v>
      </c>
      <c r="BF98">
        <v>2.96</v>
      </c>
      <c r="BG98">
        <v>1.37</v>
      </c>
      <c r="BH98">
        <v>3.25</v>
      </c>
      <c r="BI98">
        <v>2.0499999999999998</v>
      </c>
      <c r="BJ98">
        <v>2.96</v>
      </c>
      <c r="BK98">
        <v>2.0499999999999998</v>
      </c>
      <c r="BL98">
        <v>2.21</v>
      </c>
      <c r="BM98">
        <v>2.48</v>
      </c>
      <c r="BN98">
        <v>0.91</v>
      </c>
      <c r="BO98">
        <v>0.92</v>
      </c>
      <c r="BP98">
        <v>1.1399999999999999</v>
      </c>
      <c r="BQ98">
        <v>1.64</v>
      </c>
      <c r="BR98">
        <v>1.0900000000000001</v>
      </c>
      <c r="BS98">
        <v>3.64</v>
      </c>
      <c r="BT98">
        <v>0.8</v>
      </c>
      <c r="BU98">
        <v>2.1</v>
      </c>
      <c r="BV98">
        <v>1.31</v>
      </c>
      <c r="BW98">
        <v>2.61</v>
      </c>
      <c r="BX98">
        <v>0.74</v>
      </c>
      <c r="BY98">
        <v>2.0099999999999998</v>
      </c>
      <c r="BZ98">
        <v>1.99</v>
      </c>
      <c r="CA98">
        <v>1.81</v>
      </c>
      <c r="CB98">
        <v>0.95</v>
      </c>
      <c r="CC98">
        <v>2.0299999999999998</v>
      </c>
      <c r="CD98" t="s">
        <v>232</v>
      </c>
      <c r="CE98">
        <v>253504.7</v>
      </c>
      <c r="CF98">
        <v>225466.7</v>
      </c>
      <c r="CG98">
        <v>1359376</v>
      </c>
      <c r="CH98">
        <v>1234290</v>
      </c>
      <c r="CI98">
        <v>899367.9</v>
      </c>
      <c r="CJ98">
        <v>811835.9</v>
      </c>
      <c r="CK98">
        <v>467084.4</v>
      </c>
      <c r="CL98">
        <v>430526.3</v>
      </c>
      <c r="CM98">
        <v>2234533</v>
      </c>
      <c r="CN98">
        <v>2103581</v>
      </c>
      <c r="CO98">
        <v>63209.3</v>
      </c>
      <c r="CP98">
        <v>60706.94</v>
      </c>
      <c r="CQ98">
        <v>108886.5</v>
      </c>
      <c r="CR98">
        <v>105330.1</v>
      </c>
      <c r="CS98">
        <v>66010.880000000005</v>
      </c>
      <c r="CT98">
        <v>61783.59</v>
      </c>
      <c r="CU98">
        <v>151336.6</v>
      </c>
      <c r="CV98">
        <v>144406.29999999999</v>
      </c>
      <c r="CW98">
        <v>27269.51</v>
      </c>
      <c r="CX98">
        <v>27134.79</v>
      </c>
      <c r="CY98">
        <v>23548.97</v>
      </c>
      <c r="CZ98">
        <v>23725.57</v>
      </c>
      <c r="DA98">
        <v>9100.16</v>
      </c>
      <c r="DB98">
        <v>9428.17</v>
      </c>
      <c r="DC98">
        <v>8550.17</v>
      </c>
      <c r="DD98">
        <v>8776.99</v>
      </c>
      <c r="DE98">
        <v>9514.91</v>
      </c>
      <c r="DF98">
        <v>9908.51</v>
      </c>
      <c r="DG98">
        <v>10431.9</v>
      </c>
      <c r="DH98">
        <v>11029.03</v>
      </c>
      <c r="DI98">
        <v>13889.46</v>
      </c>
      <c r="DJ98">
        <v>14054.44</v>
      </c>
      <c r="DK98">
        <v>15863.89</v>
      </c>
      <c r="DL98">
        <v>16173.13</v>
      </c>
      <c r="DM98">
        <v>22460.34</v>
      </c>
      <c r="DN98">
        <v>23497.27</v>
      </c>
      <c r="DO98">
        <v>15726.36</v>
      </c>
      <c r="DP98">
        <v>16763.150000000001</v>
      </c>
      <c r="DQ98">
        <v>13388.62</v>
      </c>
      <c r="DR98">
        <v>14208.72</v>
      </c>
      <c r="DS98">
        <v>9139.48</v>
      </c>
      <c r="DT98">
        <v>9680.6299999999992</v>
      </c>
      <c r="DU98">
        <v>5307.04</v>
      </c>
      <c r="DV98">
        <v>5526.01</v>
      </c>
      <c r="DW98">
        <v>6840.71</v>
      </c>
      <c r="DX98">
        <v>7489.58</v>
      </c>
      <c r="DY98">
        <v>4084.38</v>
      </c>
      <c r="DZ98">
        <v>4360.38</v>
      </c>
      <c r="EA98">
        <v>718718.3</v>
      </c>
      <c r="EB98">
        <v>764241.5</v>
      </c>
    </row>
    <row r="99" spans="1:132" x14ac:dyDescent="0.55000000000000004">
      <c r="A99" s="7" t="s">
        <v>211</v>
      </c>
      <c r="B99" t="s">
        <v>212</v>
      </c>
      <c r="D99">
        <v>2502</v>
      </c>
      <c r="E99" t="s">
        <v>58</v>
      </c>
      <c r="F99" t="s">
        <v>229</v>
      </c>
      <c r="G99">
        <v>2.09</v>
      </c>
      <c r="H99">
        <v>2.2090000000000001</v>
      </c>
      <c r="I99">
        <v>5.468</v>
      </c>
      <c r="J99">
        <v>6.6</v>
      </c>
      <c r="K99" s="6">
        <v>1243</v>
      </c>
      <c r="L99" s="6">
        <v>1421</v>
      </c>
      <c r="M99" s="6">
        <v>1237</v>
      </c>
      <c r="N99" s="6">
        <v>1409</v>
      </c>
      <c r="O99">
        <v>3.0110000000000001</v>
      </c>
      <c r="P99">
        <v>3.4249999999999998</v>
      </c>
      <c r="Q99">
        <v>3.1920000000000002</v>
      </c>
      <c r="R99">
        <v>3.6659999999999999</v>
      </c>
      <c r="S99">
        <v>0.85509999999999997</v>
      </c>
      <c r="T99">
        <v>0.97519999999999996</v>
      </c>
      <c r="U99">
        <v>3.9140000000000001</v>
      </c>
      <c r="V99">
        <v>4.5819999999999999</v>
      </c>
      <c r="W99">
        <v>1.008</v>
      </c>
      <c r="X99">
        <v>1.2</v>
      </c>
      <c r="Y99">
        <v>1.028</v>
      </c>
      <c r="Z99">
        <v>1.169</v>
      </c>
      <c r="AA99">
        <v>0.2155</v>
      </c>
      <c r="AB99">
        <v>0.2248</v>
      </c>
      <c r="AC99">
        <v>1.1779999999999999</v>
      </c>
      <c r="AD99">
        <v>1.2390000000000001</v>
      </c>
      <c r="AE99">
        <v>0.15659999999999999</v>
      </c>
      <c r="AF99">
        <v>0.17080000000000001</v>
      </c>
      <c r="AG99">
        <v>0.89370000000000005</v>
      </c>
      <c r="AH99">
        <v>0.94930000000000003</v>
      </c>
      <c r="AI99">
        <v>0.1691</v>
      </c>
      <c r="AJ99">
        <v>0.17630000000000001</v>
      </c>
      <c r="AK99">
        <v>0.44140000000000001</v>
      </c>
      <c r="AL99">
        <v>0.46310000000000001</v>
      </c>
      <c r="AM99">
        <v>5.772E-2</v>
      </c>
      <c r="AN99">
        <v>0.35039999999999999</v>
      </c>
      <c r="AO99">
        <v>0.37769999999999998</v>
      </c>
      <c r="AP99">
        <v>5.0180000000000002E-2</v>
      </c>
      <c r="AQ99">
        <v>5.2859999999999997E-2</v>
      </c>
      <c r="AR99" t="s">
        <v>230</v>
      </c>
      <c r="AS99">
        <v>12.45</v>
      </c>
      <c r="AT99">
        <v>0.77</v>
      </c>
      <c r="AU99">
        <v>12.27</v>
      </c>
      <c r="AV99">
        <v>0.5</v>
      </c>
      <c r="AW99">
        <v>10.93</v>
      </c>
      <c r="AX99">
        <v>1.2</v>
      </c>
      <c r="AY99">
        <v>11.3</v>
      </c>
      <c r="AZ99">
        <v>0.82</v>
      </c>
      <c r="BA99">
        <v>12.29</v>
      </c>
      <c r="BB99">
        <v>1.23</v>
      </c>
      <c r="BC99">
        <v>12.45</v>
      </c>
      <c r="BD99">
        <v>1.05</v>
      </c>
      <c r="BE99">
        <v>12.93</v>
      </c>
      <c r="BF99">
        <v>0.7</v>
      </c>
      <c r="BG99">
        <v>11.91</v>
      </c>
      <c r="BH99">
        <v>0.83</v>
      </c>
      <c r="BI99">
        <v>11.93</v>
      </c>
      <c r="BJ99">
        <v>1.32</v>
      </c>
      <c r="BK99">
        <v>12.4</v>
      </c>
      <c r="BL99">
        <v>1.03</v>
      </c>
      <c r="BM99">
        <v>13.25</v>
      </c>
      <c r="BN99">
        <v>2.31</v>
      </c>
      <c r="BO99">
        <v>11.35</v>
      </c>
      <c r="BP99">
        <v>0.19</v>
      </c>
      <c r="BQ99">
        <v>10.61</v>
      </c>
      <c r="BR99">
        <v>1.02</v>
      </c>
      <c r="BS99">
        <v>12.4</v>
      </c>
      <c r="BT99">
        <v>1.48</v>
      </c>
      <c r="BU99">
        <v>10.65</v>
      </c>
      <c r="BV99">
        <v>2.35</v>
      </c>
      <c r="BW99">
        <v>12.87</v>
      </c>
      <c r="BX99">
        <v>3.11</v>
      </c>
      <c r="BY99">
        <v>8.2200000000000006</v>
      </c>
      <c r="BZ99">
        <v>9.01</v>
      </c>
      <c r="CA99">
        <v>2.63</v>
      </c>
      <c r="CB99">
        <v>8.8699999999999992</v>
      </c>
      <c r="CC99">
        <v>4.33</v>
      </c>
      <c r="CD99" t="s">
        <v>232</v>
      </c>
      <c r="CE99">
        <v>56001.71</v>
      </c>
      <c r="CF99">
        <v>28221.59</v>
      </c>
      <c r="CG99">
        <v>925361.4</v>
      </c>
      <c r="CH99">
        <v>467675.3</v>
      </c>
      <c r="CI99">
        <v>620559.6</v>
      </c>
      <c r="CJ99">
        <v>319949.2</v>
      </c>
      <c r="CK99">
        <v>159111.20000000001</v>
      </c>
      <c r="CL99">
        <v>97178.26</v>
      </c>
      <c r="CM99">
        <v>1555790</v>
      </c>
      <c r="CN99">
        <v>899571.5</v>
      </c>
      <c r="CO99">
        <v>45925.43</v>
      </c>
      <c r="CP99">
        <v>30191.42</v>
      </c>
      <c r="CQ99">
        <v>79151.45</v>
      </c>
      <c r="CR99">
        <v>52191.91</v>
      </c>
      <c r="CS99">
        <v>88936.17</v>
      </c>
      <c r="CT99">
        <v>56476.82</v>
      </c>
      <c r="CU99">
        <v>88835.839999999997</v>
      </c>
      <c r="CV99">
        <v>57864.43</v>
      </c>
      <c r="CW99">
        <v>27979.03</v>
      </c>
      <c r="CX99">
        <v>19011.84</v>
      </c>
      <c r="CY99">
        <v>21473.119999999999</v>
      </c>
      <c r="CZ99">
        <v>15251.97</v>
      </c>
      <c r="DA99">
        <v>4610.1000000000004</v>
      </c>
      <c r="DB99">
        <v>3351.19</v>
      </c>
      <c r="DC99">
        <v>4360.75</v>
      </c>
      <c r="DD99">
        <v>3035.93</v>
      </c>
      <c r="DE99">
        <v>3071.5</v>
      </c>
      <c r="DF99">
        <v>2177.98</v>
      </c>
      <c r="DG99">
        <v>3402.69</v>
      </c>
      <c r="DH99">
        <v>2439.88</v>
      </c>
      <c r="DI99">
        <v>5502.67</v>
      </c>
      <c r="DJ99">
        <v>3934.32</v>
      </c>
      <c r="DK99">
        <v>4633.8100000000004</v>
      </c>
      <c r="DL99">
        <v>3411.95</v>
      </c>
      <c r="DM99">
        <v>6196.32</v>
      </c>
      <c r="DN99">
        <v>4504.51</v>
      </c>
      <c r="DO99">
        <v>4730.8900000000003</v>
      </c>
      <c r="DP99">
        <v>3373.42</v>
      </c>
      <c r="DQ99">
        <v>3950.26</v>
      </c>
      <c r="DR99">
        <v>3004.07</v>
      </c>
      <c r="DS99">
        <v>2781.43</v>
      </c>
      <c r="DT99">
        <v>1993.87</v>
      </c>
      <c r="DU99">
        <v>1633.82</v>
      </c>
      <c r="DV99">
        <v>1186.3599999999999</v>
      </c>
      <c r="DW99">
        <v>2132.42</v>
      </c>
      <c r="DX99">
        <v>1603.45</v>
      </c>
      <c r="DY99">
        <v>1363.79</v>
      </c>
      <c r="DZ99">
        <v>985.97</v>
      </c>
      <c r="EA99">
        <v>516869.5</v>
      </c>
      <c r="EB99">
        <v>347287.3</v>
      </c>
    </row>
    <row r="100" spans="1:132" x14ac:dyDescent="0.55000000000000004">
      <c r="A100" s="7" t="s">
        <v>163</v>
      </c>
      <c r="B100" t="s">
        <v>164</v>
      </c>
      <c r="D100">
        <v>2202</v>
      </c>
      <c r="E100" t="s">
        <v>58</v>
      </c>
      <c r="F100" t="s">
        <v>229</v>
      </c>
      <c r="G100">
        <v>1.5469999999999999</v>
      </c>
      <c r="H100">
        <v>1.8</v>
      </c>
      <c r="I100">
        <v>4.9050000000000002</v>
      </c>
      <c r="J100">
        <v>5.4029999999999996</v>
      </c>
      <c r="K100" s="6">
        <v>1016</v>
      </c>
      <c r="L100" s="6">
        <v>1106</v>
      </c>
      <c r="M100" s="6">
        <v>1010</v>
      </c>
      <c r="N100" s="6">
        <v>1097</v>
      </c>
      <c r="O100">
        <v>2.14</v>
      </c>
      <c r="P100">
        <v>2.34</v>
      </c>
      <c r="Q100">
        <v>1.655</v>
      </c>
      <c r="R100">
        <v>1.8109999999999999</v>
      </c>
      <c r="S100">
        <v>0.59379999999999999</v>
      </c>
      <c r="T100">
        <v>0.6411</v>
      </c>
      <c r="U100">
        <v>2.802</v>
      </c>
      <c r="V100">
        <v>3.0190000000000001</v>
      </c>
      <c r="W100">
        <v>0.72719999999999996</v>
      </c>
      <c r="X100">
        <v>0.78559999999999997</v>
      </c>
      <c r="Y100">
        <v>0.73119999999999996</v>
      </c>
      <c r="Z100">
        <v>0.78590000000000004</v>
      </c>
      <c r="AA100">
        <v>0.1706</v>
      </c>
      <c r="AB100">
        <v>0.18029999999999999</v>
      </c>
      <c r="AC100">
        <v>0.94089999999999996</v>
      </c>
      <c r="AD100">
        <v>0.95699999999999996</v>
      </c>
      <c r="AE100">
        <v>0.1321</v>
      </c>
      <c r="AF100">
        <v>0.13789999999999999</v>
      </c>
      <c r="AG100">
        <v>0.7641</v>
      </c>
      <c r="AH100">
        <v>0.77849999999999997</v>
      </c>
      <c r="AI100">
        <v>0.14419999999999999</v>
      </c>
      <c r="AJ100">
        <v>0.1472</v>
      </c>
      <c r="AK100">
        <v>0.38929999999999998</v>
      </c>
      <c r="AL100">
        <v>0.40510000000000002</v>
      </c>
      <c r="AM100">
        <v>5.0770000000000003E-2</v>
      </c>
      <c r="AN100">
        <v>0.314</v>
      </c>
      <c r="AO100">
        <v>0.32450000000000001</v>
      </c>
      <c r="AP100">
        <v>4.5909999999999999E-2</v>
      </c>
      <c r="AQ100">
        <v>4.7879999999999999E-2</v>
      </c>
      <c r="AR100" t="s">
        <v>230</v>
      </c>
      <c r="AS100">
        <v>2.34</v>
      </c>
      <c r="AT100">
        <v>5.12</v>
      </c>
      <c r="AU100">
        <v>2.06</v>
      </c>
      <c r="AV100">
        <v>4.6100000000000003</v>
      </c>
      <c r="AW100">
        <v>1.6</v>
      </c>
      <c r="AX100">
        <v>4.29</v>
      </c>
      <c r="AY100">
        <v>1.28</v>
      </c>
      <c r="AZ100">
        <v>3.45</v>
      </c>
      <c r="BA100">
        <v>1.87</v>
      </c>
      <c r="BB100">
        <v>4.3600000000000003</v>
      </c>
      <c r="BC100">
        <v>1.87</v>
      </c>
      <c r="BD100">
        <v>4.3</v>
      </c>
      <c r="BE100">
        <v>1.93</v>
      </c>
      <c r="BF100">
        <v>4.4800000000000004</v>
      </c>
      <c r="BG100">
        <v>2.21</v>
      </c>
      <c r="BH100">
        <v>4.05</v>
      </c>
      <c r="BI100">
        <v>3.07</v>
      </c>
      <c r="BJ100">
        <v>4.7300000000000004</v>
      </c>
      <c r="BK100">
        <v>1.93</v>
      </c>
      <c r="BL100">
        <v>1.71</v>
      </c>
      <c r="BM100">
        <v>1.41</v>
      </c>
      <c r="BN100">
        <v>4.72</v>
      </c>
      <c r="BO100">
        <v>1.05</v>
      </c>
      <c r="BP100">
        <v>6.04</v>
      </c>
      <c r="BQ100">
        <v>1.52</v>
      </c>
      <c r="BR100">
        <v>5.15</v>
      </c>
      <c r="BS100">
        <v>1.87</v>
      </c>
      <c r="BT100">
        <v>5.49</v>
      </c>
      <c r="BU100">
        <v>1.93</v>
      </c>
      <c r="BV100">
        <v>3.85</v>
      </c>
      <c r="BW100">
        <v>1.25</v>
      </c>
      <c r="BX100">
        <v>5.71</v>
      </c>
      <c r="BY100">
        <v>0.69</v>
      </c>
      <c r="BZ100">
        <v>0.98</v>
      </c>
      <c r="CA100">
        <v>4.78</v>
      </c>
      <c r="CB100">
        <v>0.4</v>
      </c>
      <c r="CC100">
        <v>6.93</v>
      </c>
      <c r="CD100" t="s">
        <v>232</v>
      </c>
      <c r="CE100">
        <v>63101.48</v>
      </c>
      <c r="CF100">
        <v>62132.29</v>
      </c>
      <c r="CG100">
        <v>1418268</v>
      </c>
      <c r="CH100">
        <v>1310058</v>
      </c>
      <c r="CI100">
        <v>936352.8</v>
      </c>
      <c r="CJ100">
        <v>863032.4</v>
      </c>
      <c r="CK100">
        <v>216261</v>
      </c>
      <c r="CL100">
        <v>214379.4</v>
      </c>
      <c r="CM100">
        <v>2328231</v>
      </c>
      <c r="CN100">
        <v>2190427</v>
      </c>
      <c r="CO100">
        <v>56388.31</v>
      </c>
      <c r="CP100">
        <v>57179.64</v>
      </c>
      <c r="CQ100">
        <v>97085.32</v>
      </c>
      <c r="CR100">
        <v>98920.84</v>
      </c>
      <c r="CS100">
        <v>95044.27</v>
      </c>
      <c r="CT100">
        <v>93923.8</v>
      </c>
      <c r="CU100">
        <v>69273.63</v>
      </c>
      <c r="CV100">
        <v>69542.02</v>
      </c>
      <c r="CW100">
        <v>29210.92</v>
      </c>
      <c r="CX100">
        <v>30416.13</v>
      </c>
      <c r="CY100">
        <v>23099.32</v>
      </c>
      <c r="CZ100">
        <v>24451.65</v>
      </c>
      <c r="DA100">
        <v>4998.01</v>
      </c>
      <c r="DB100">
        <v>5338.51</v>
      </c>
      <c r="DC100">
        <v>4665.29</v>
      </c>
      <c r="DD100">
        <v>4972.4399999999996</v>
      </c>
      <c r="DE100">
        <v>3451.59</v>
      </c>
      <c r="DF100">
        <v>3849.48</v>
      </c>
      <c r="DG100">
        <v>3900.6</v>
      </c>
      <c r="DH100">
        <v>4183.6499999999996</v>
      </c>
      <c r="DI100">
        <v>6233.36</v>
      </c>
      <c r="DJ100">
        <v>6699.13</v>
      </c>
      <c r="DK100">
        <v>5538.24</v>
      </c>
      <c r="DL100">
        <v>6072.54</v>
      </c>
      <c r="DM100">
        <v>7513.65</v>
      </c>
      <c r="DN100">
        <v>8140.68</v>
      </c>
      <c r="DO100">
        <v>5719.8</v>
      </c>
      <c r="DP100">
        <v>6209.65</v>
      </c>
      <c r="DQ100">
        <v>4992.84</v>
      </c>
      <c r="DR100">
        <v>5649.02</v>
      </c>
      <c r="DS100">
        <v>3479.75</v>
      </c>
      <c r="DT100">
        <v>3843.92</v>
      </c>
      <c r="DU100">
        <v>2034.99</v>
      </c>
      <c r="DV100">
        <v>2166.13</v>
      </c>
      <c r="DW100">
        <v>2706.97</v>
      </c>
      <c r="DX100">
        <v>3037.42</v>
      </c>
      <c r="DY100">
        <v>1769.03</v>
      </c>
      <c r="DZ100">
        <v>1970.54</v>
      </c>
      <c r="EA100">
        <v>730143.3</v>
      </c>
      <c r="EB100">
        <v>766186.1</v>
      </c>
    </row>
    <row r="101" spans="1:132" x14ac:dyDescent="0.55000000000000004">
      <c r="A101" s="7" t="s">
        <v>213</v>
      </c>
      <c r="B101" t="s">
        <v>214</v>
      </c>
      <c r="D101">
        <v>2503</v>
      </c>
      <c r="E101" t="s">
        <v>58</v>
      </c>
      <c r="F101" t="s">
        <v>229</v>
      </c>
      <c r="G101">
        <v>1.4119999999999999</v>
      </c>
      <c r="H101">
        <v>1.448</v>
      </c>
      <c r="I101">
        <v>5.8140000000000001</v>
      </c>
      <c r="J101">
        <v>6.7539999999999996</v>
      </c>
      <c r="K101" s="6">
        <v>1961</v>
      </c>
      <c r="L101" s="6">
        <v>2132</v>
      </c>
      <c r="M101" s="6">
        <v>1945</v>
      </c>
      <c r="N101" s="6">
        <v>2114</v>
      </c>
      <c r="O101">
        <v>2.694</v>
      </c>
      <c r="P101">
        <v>2.9430000000000001</v>
      </c>
      <c r="Q101">
        <v>3.3570000000000002</v>
      </c>
      <c r="R101">
        <v>3.669</v>
      </c>
      <c r="S101">
        <v>0.76759999999999995</v>
      </c>
      <c r="T101">
        <v>0.85329999999999995</v>
      </c>
      <c r="U101">
        <v>3.5790000000000002</v>
      </c>
      <c r="V101">
        <v>3.9750000000000001</v>
      </c>
      <c r="W101">
        <v>1.044</v>
      </c>
      <c r="X101">
        <v>1.171</v>
      </c>
      <c r="Y101">
        <v>1.0469999999999999</v>
      </c>
      <c r="Z101">
        <v>1.1619999999999999</v>
      </c>
      <c r="AA101">
        <v>0.24260000000000001</v>
      </c>
      <c r="AB101">
        <v>0.2487</v>
      </c>
      <c r="AC101">
        <v>1.3340000000000001</v>
      </c>
      <c r="AD101">
        <v>1.304</v>
      </c>
      <c r="AE101">
        <v>0.19220000000000001</v>
      </c>
      <c r="AF101">
        <v>0.19639999999999999</v>
      </c>
      <c r="AG101">
        <v>1.085</v>
      </c>
      <c r="AH101">
        <v>1.0940000000000001</v>
      </c>
      <c r="AI101">
        <v>0.19489999999999999</v>
      </c>
      <c r="AJ101">
        <v>0.19689999999999999</v>
      </c>
      <c r="AK101">
        <v>0.49509999999999998</v>
      </c>
      <c r="AL101">
        <v>0.51200000000000001</v>
      </c>
      <c r="AM101">
        <v>6.429E-2</v>
      </c>
      <c r="AN101">
        <v>0.39960000000000001</v>
      </c>
      <c r="AO101">
        <v>0.40410000000000001</v>
      </c>
      <c r="AP101">
        <v>5.7410000000000003E-2</v>
      </c>
      <c r="AQ101">
        <v>5.7869999999999998E-2</v>
      </c>
      <c r="AR101" t="s">
        <v>230</v>
      </c>
      <c r="AS101">
        <v>1.74</v>
      </c>
      <c r="AT101">
        <v>3.53</v>
      </c>
      <c r="AU101">
        <v>1.43</v>
      </c>
      <c r="AV101">
        <v>2.21</v>
      </c>
      <c r="AW101">
        <v>1.21</v>
      </c>
      <c r="AX101">
        <v>1.5</v>
      </c>
      <c r="AY101">
        <v>1.49</v>
      </c>
      <c r="AZ101">
        <v>2.42</v>
      </c>
      <c r="BA101">
        <v>1.1200000000000001</v>
      </c>
      <c r="BB101">
        <v>2.29</v>
      </c>
      <c r="BC101">
        <v>1.43</v>
      </c>
      <c r="BD101">
        <v>1.28</v>
      </c>
      <c r="BE101">
        <v>1.66</v>
      </c>
      <c r="BF101">
        <v>1.21</v>
      </c>
      <c r="BG101">
        <v>1.61</v>
      </c>
      <c r="BH101">
        <v>1.1399999999999999</v>
      </c>
      <c r="BI101">
        <v>1.1200000000000001</v>
      </c>
      <c r="BJ101">
        <v>4.2</v>
      </c>
      <c r="BK101">
        <v>0.27</v>
      </c>
      <c r="BL101">
        <v>1.82</v>
      </c>
      <c r="BM101">
        <v>1.46</v>
      </c>
      <c r="BN101">
        <v>1.41</v>
      </c>
      <c r="BO101">
        <v>2.2999999999999998</v>
      </c>
      <c r="BP101">
        <v>0.55000000000000004</v>
      </c>
      <c r="BQ101">
        <v>1.58</v>
      </c>
      <c r="BR101">
        <v>2.65</v>
      </c>
      <c r="BS101">
        <v>2.02</v>
      </c>
      <c r="BT101">
        <v>2.04</v>
      </c>
      <c r="BU101">
        <v>3.72</v>
      </c>
      <c r="BV101">
        <v>1.79</v>
      </c>
      <c r="BW101">
        <v>0.45</v>
      </c>
      <c r="BX101">
        <v>1.66</v>
      </c>
      <c r="BY101">
        <v>3.66</v>
      </c>
      <c r="BZ101">
        <v>1.8</v>
      </c>
      <c r="CA101">
        <v>3.4</v>
      </c>
      <c r="CB101">
        <v>4.5199999999999996</v>
      </c>
      <c r="CC101">
        <v>2.4500000000000002</v>
      </c>
      <c r="CD101" t="s">
        <v>232</v>
      </c>
      <c r="CE101">
        <v>37644.730000000003</v>
      </c>
      <c r="CF101">
        <v>17215.509999999998</v>
      </c>
      <c r="CG101">
        <v>916618.6</v>
      </c>
      <c r="CH101">
        <v>438318.1</v>
      </c>
      <c r="CI101">
        <v>611111.5</v>
      </c>
      <c r="CJ101">
        <v>296375.40000000002</v>
      </c>
      <c r="CK101">
        <v>167247.20000000001</v>
      </c>
      <c r="CL101">
        <v>92043.39</v>
      </c>
      <c r="CM101">
        <v>1523323</v>
      </c>
      <c r="CN101">
        <v>839482.4</v>
      </c>
      <c r="CO101">
        <v>71159.66</v>
      </c>
      <c r="CP101">
        <v>42252.38</v>
      </c>
      <c r="CQ101">
        <v>122261.6</v>
      </c>
      <c r="CR101">
        <v>73006.27</v>
      </c>
      <c r="CS101">
        <v>78249.16</v>
      </c>
      <c r="CT101">
        <v>45262.48</v>
      </c>
      <c r="CU101">
        <v>91856.61</v>
      </c>
      <c r="CV101">
        <v>54018.14</v>
      </c>
      <c r="CW101">
        <v>24695.35</v>
      </c>
      <c r="CX101">
        <v>15523.02</v>
      </c>
      <c r="CY101">
        <v>19296.740000000002</v>
      </c>
      <c r="CZ101">
        <v>12343.48</v>
      </c>
      <c r="DA101">
        <v>4690.49</v>
      </c>
      <c r="DB101">
        <v>3046.67</v>
      </c>
      <c r="DC101">
        <v>4369.63</v>
      </c>
      <c r="DD101">
        <v>2815.14</v>
      </c>
      <c r="DE101">
        <v>3382.68</v>
      </c>
      <c r="DF101">
        <v>2272.0700000000002</v>
      </c>
      <c r="DG101">
        <v>3865.78</v>
      </c>
      <c r="DH101">
        <v>2559.5300000000002</v>
      </c>
      <c r="DI101">
        <v>6091.06</v>
      </c>
      <c r="DJ101">
        <v>3907.65</v>
      </c>
      <c r="DK101">
        <v>5553.8</v>
      </c>
      <c r="DL101">
        <v>3699.81</v>
      </c>
      <c r="DM101">
        <v>7352.45</v>
      </c>
      <c r="DN101">
        <v>4894.6499999999996</v>
      </c>
      <c r="DO101">
        <v>5325.19</v>
      </c>
      <c r="DP101">
        <v>3554.22</v>
      </c>
      <c r="DQ101">
        <v>4540.07</v>
      </c>
      <c r="DR101">
        <v>3073.72</v>
      </c>
      <c r="DS101">
        <v>3051.86</v>
      </c>
      <c r="DT101">
        <v>2078.6999999999998</v>
      </c>
      <c r="DU101">
        <v>1773.84</v>
      </c>
      <c r="DV101">
        <v>1196.74</v>
      </c>
      <c r="DW101">
        <v>2373.94</v>
      </c>
      <c r="DX101">
        <v>1617.9</v>
      </c>
      <c r="DY101">
        <v>1520.47</v>
      </c>
      <c r="DZ101">
        <v>1018.57</v>
      </c>
      <c r="EA101">
        <v>503723.7</v>
      </c>
      <c r="EB101">
        <v>327612.90000000002</v>
      </c>
    </row>
    <row r="102" spans="1:132" x14ac:dyDescent="0.55000000000000004">
      <c r="A102" s="7" t="s">
        <v>165</v>
      </c>
      <c r="B102" t="s">
        <v>166</v>
      </c>
      <c r="D102">
        <v>2203</v>
      </c>
      <c r="E102" t="s">
        <v>58</v>
      </c>
      <c r="F102" t="s">
        <v>229</v>
      </c>
      <c r="G102">
        <v>0.73660000000000003</v>
      </c>
      <c r="H102">
        <v>0.82769999999999999</v>
      </c>
      <c r="I102">
        <v>4.3079999999999998</v>
      </c>
      <c r="J102">
        <v>4.5350000000000001</v>
      </c>
      <c r="K102" s="6">
        <v>1079</v>
      </c>
      <c r="L102" s="6">
        <v>1123</v>
      </c>
      <c r="M102" s="6">
        <v>1068</v>
      </c>
      <c r="N102" s="6">
        <v>1112</v>
      </c>
      <c r="O102">
        <v>1.5760000000000001</v>
      </c>
      <c r="P102">
        <v>1.661</v>
      </c>
      <c r="Q102">
        <v>1.419</v>
      </c>
      <c r="R102">
        <v>1.48</v>
      </c>
      <c r="S102">
        <v>0.44359999999999999</v>
      </c>
      <c r="T102">
        <v>0.45540000000000003</v>
      </c>
      <c r="U102">
        <v>2.1280000000000001</v>
      </c>
      <c r="V102">
        <v>2.1960000000000002</v>
      </c>
      <c r="W102">
        <v>0.65780000000000005</v>
      </c>
      <c r="X102">
        <v>0.68920000000000003</v>
      </c>
      <c r="Y102">
        <v>0.66769999999999996</v>
      </c>
      <c r="Z102">
        <v>0.69579999999999997</v>
      </c>
      <c r="AA102">
        <v>0.1701</v>
      </c>
      <c r="AB102">
        <v>0.16980000000000001</v>
      </c>
      <c r="AC102">
        <v>0.93020000000000003</v>
      </c>
      <c r="AD102">
        <v>0.88839999999999997</v>
      </c>
      <c r="AE102">
        <v>0.1391</v>
      </c>
      <c r="AF102">
        <v>0.13469999999999999</v>
      </c>
      <c r="AG102">
        <v>0.7712</v>
      </c>
      <c r="AH102">
        <v>0.76439999999999997</v>
      </c>
      <c r="AI102">
        <v>0.14119999999999999</v>
      </c>
      <c r="AJ102">
        <v>0.13780000000000001</v>
      </c>
      <c r="AK102">
        <v>0.36730000000000002</v>
      </c>
      <c r="AL102">
        <v>0.3538</v>
      </c>
      <c r="AM102">
        <v>4.4319999999999998E-2</v>
      </c>
      <c r="AN102">
        <v>0.27229999999999999</v>
      </c>
      <c r="AO102">
        <v>0.26979999999999998</v>
      </c>
      <c r="AP102">
        <v>3.9300000000000002E-2</v>
      </c>
      <c r="AQ102">
        <v>3.9530000000000003E-2</v>
      </c>
      <c r="AR102" t="s">
        <v>230</v>
      </c>
      <c r="AS102">
        <v>3.37</v>
      </c>
      <c r="AT102">
        <v>1.17</v>
      </c>
      <c r="AU102">
        <v>2.69</v>
      </c>
      <c r="AV102">
        <v>1.05</v>
      </c>
      <c r="AW102">
        <v>2.6</v>
      </c>
      <c r="AX102">
        <v>1.31</v>
      </c>
      <c r="AY102">
        <v>2.4500000000000002</v>
      </c>
      <c r="AZ102">
        <v>1.02</v>
      </c>
      <c r="BA102">
        <v>2.57</v>
      </c>
      <c r="BB102">
        <v>1.1599999999999999</v>
      </c>
      <c r="BC102">
        <v>1.66</v>
      </c>
      <c r="BD102">
        <v>1.33</v>
      </c>
      <c r="BE102">
        <v>2.4500000000000002</v>
      </c>
      <c r="BF102">
        <v>0.94</v>
      </c>
      <c r="BG102">
        <v>2.1800000000000002</v>
      </c>
      <c r="BH102">
        <v>0.66</v>
      </c>
      <c r="BI102">
        <v>3.1</v>
      </c>
      <c r="BJ102">
        <v>3.16</v>
      </c>
      <c r="BK102">
        <v>1.87</v>
      </c>
      <c r="BL102">
        <v>1.98</v>
      </c>
      <c r="BM102">
        <v>2.41</v>
      </c>
      <c r="BN102">
        <v>0.43</v>
      </c>
      <c r="BO102">
        <v>2.2799999999999998</v>
      </c>
      <c r="BP102">
        <v>1.21</v>
      </c>
      <c r="BQ102">
        <v>2.9</v>
      </c>
      <c r="BR102">
        <v>1.45</v>
      </c>
      <c r="BS102">
        <v>0.83</v>
      </c>
      <c r="BT102">
        <v>1.45</v>
      </c>
      <c r="BU102">
        <v>2.41</v>
      </c>
      <c r="BV102">
        <v>0.59</v>
      </c>
      <c r="BW102">
        <v>4.3099999999999996</v>
      </c>
      <c r="BX102">
        <v>1.42</v>
      </c>
      <c r="BY102">
        <v>2.98</v>
      </c>
      <c r="BZ102">
        <v>0.77</v>
      </c>
      <c r="CA102">
        <v>2.36</v>
      </c>
      <c r="CB102">
        <v>2.02</v>
      </c>
      <c r="CC102">
        <v>1.5</v>
      </c>
      <c r="CD102" t="s">
        <v>232</v>
      </c>
      <c r="CE102">
        <v>31263.11</v>
      </c>
      <c r="CF102">
        <v>31043.38</v>
      </c>
      <c r="CG102">
        <v>1448262</v>
      </c>
      <c r="CH102">
        <v>1406758</v>
      </c>
      <c r="CI102">
        <v>956276.7</v>
      </c>
      <c r="CJ102">
        <v>923797.1</v>
      </c>
      <c r="CK102">
        <v>193951</v>
      </c>
      <c r="CL102">
        <v>192738.3</v>
      </c>
      <c r="CM102">
        <v>2377130</v>
      </c>
      <c r="CN102">
        <v>2328385</v>
      </c>
      <c r="CO102">
        <v>61154.91</v>
      </c>
      <c r="CP102">
        <v>61765.75</v>
      </c>
      <c r="CQ102">
        <v>104774.8</v>
      </c>
      <c r="CR102">
        <v>106630.1</v>
      </c>
      <c r="CS102">
        <v>71437.88</v>
      </c>
      <c r="CT102">
        <v>70921.919999999998</v>
      </c>
      <c r="CU102">
        <v>60625.89</v>
      </c>
      <c r="CV102">
        <v>60464.78</v>
      </c>
      <c r="CW102">
        <v>22282.71</v>
      </c>
      <c r="CX102">
        <v>22984.99</v>
      </c>
      <c r="CY102">
        <v>17912.25</v>
      </c>
      <c r="CZ102">
        <v>18924.36</v>
      </c>
      <c r="DA102">
        <v>4617.13</v>
      </c>
      <c r="DB102">
        <v>4983.1899999999996</v>
      </c>
      <c r="DC102">
        <v>4350.38</v>
      </c>
      <c r="DD102">
        <v>4680.12</v>
      </c>
      <c r="DE102">
        <v>3499.75</v>
      </c>
      <c r="DF102">
        <v>3866.89</v>
      </c>
      <c r="DG102">
        <v>3973.96</v>
      </c>
      <c r="DH102">
        <v>4281.46</v>
      </c>
      <c r="DI102">
        <v>6266.7</v>
      </c>
      <c r="DJ102">
        <v>6632.81</v>
      </c>
      <c r="DK102">
        <v>5932.11</v>
      </c>
      <c r="DL102">
        <v>6328.95</v>
      </c>
      <c r="DM102">
        <v>7713.03</v>
      </c>
      <c r="DN102">
        <v>8523.5300000000007</v>
      </c>
      <c r="DO102">
        <v>5695.34</v>
      </c>
      <c r="DP102">
        <v>6200.75</v>
      </c>
      <c r="DQ102">
        <v>4714.95</v>
      </c>
      <c r="DR102">
        <v>5268.13</v>
      </c>
      <c r="DS102">
        <v>3339.34</v>
      </c>
      <c r="DT102">
        <v>3579.41</v>
      </c>
      <c r="DU102">
        <v>1807.92</v>
      </c>
      <c r="DV102">
        <v>2003.88</v>
      </c>
      <c r="DW102">
        <v>2389.5</v>
      </c>
      <c r="DX102">
        <v>2694.75</v>
      </c>
      <c r="DY102">
        <v>1543.81</v>
      </c>
      <c r="DZ102">
        <v>1737.91</v>
      </c>
      <c r="EA102">
        <v>742686.1</v>
      </c>
      <c r="EB102">
        <v>816267</v>
      </c>
    </row>
    <row r="103" spans="1:132" x14ac:dyDescent="0.55000000000000004">
      <c r="A103" s="7" t="s">
        <v>215</v>
      </c>
      <c r="B103" t="s">
        <v>216</v>
      </c>
      <c r="D103">
        <v>2504</v>
      </c>
      <c r="E103" t="s">
        <v>58</v>
      </c>
      <c r="F103" t="s">
        <v>229</v>
      </c>
      <c r="G103">
        <v>1.905</v>
      </c>
      <c r="H103">
        <v>1.9279999999999999</v>
      </c>
      <c r="I103">
        <v>7.1929999999999996</v>
      </c>
      <c r="J103">
        <v>8.3079999999999998</v>
      </c>
      <c r="K103" s="6">
        <v>4396</v>
      </c>
      <c r="L103" s="6">
        <v>4819</v>
      </c>
      <c r="M103" s="6">
        <v>4386</v>
      </c>
      <c r="N103" s="6">
        <v>4801</v>
      </c>
      <c r="O103">
        <v>3.3069999999999999</v>
      </c>
      <c r="P103">
        <v>3.61</v>
      </c>
      <c r="Q103">
        <v>4.1589999999999998</v>
      </c>
      <c r="R103">
        <v>4.5430000000000001</v>
      </c>
      <c r="S103">
        <v>0.97609999999999997</v>
      </c>
      <c r="T103">
        <v>1.07</v>
      </c>
      <c r="U103">
        <v>4.5839999999999996</v>
      </c>
      <c r="V103">
        <v>5.0259999999999998</v>
      </c>
      <c r="W103">
        <v>1.3120000000000001</v>
      </c>
      <c r="X103">
        <v>1.4370000000000001</v>
      </c>
      <c r="Y103">
        <v>1.2889999999999999</v>
      </c>
      <c r="Z103">
        <v>1.448</v>
      </c>
      <c r="AA103">
        <v>0.2959</v>
      </c>
      <c r="AB103">
        <v>0.29599999999999999</v>
      </c>
      <c r="AC103">
        <v>1.5880000000000001</v>
      </c>
      <c r="AD103">
        <v>1.5589999999999999</v>
      </c>
      <c r="AE103">
        <v>0.2238</v>
      </c>
      <c r="AF103">
        <v>0.2261</v>
      </c>
      <c r="AG103">
        <v>1.24</v>
      </c>
      <c r="AH103">
        <v>1.274</v>
      </c>
      <c r="AI103">
        <v>0.22869999999999999</v>
      </c>
      <c r="AJ103">
        <v>0.23069999999999999</v>
      </c>
      <c r="AK103">
        <v>0.61119999999999997</v>
      </c>
      <c r="AL103">
        <v>0.62649999999999995</v>
      </c>
      <c r="AM103">
        <v>7.6899999999999996E-2</v>
      </c>
      <c r="AN103">
        <v>0.48530000000000001</v>
      </c>
      <c r="AO103">
        <v>0.49249999999999999</v>
      </c>
      <c r="AP103">
        <v>6.9690000000000002E-2</v>
      </c>
      <c r="AQ103">
        <v>7.0330000000000004E-2</v>
      </c>
      <c r="AR103" t="s">
        <v>230</v>
      </c>
      <c r="AS103">
        <v>1.07</v>
      </c>
      <c r="AT103">
        <v>1.73</v>
      </c>
      <c r="AU103">
        <v>1.96</v>
      </c>
      <c r="AV103">
        <v>1.0900000000000001</v>
      </c>
      <c r="AW103">
        <v>1.0900000000000001</v>
      </c>
      <c r="AX103">
        <v>1.67</v>
      </c>
      <c r="AY103">
        <v>1.31</v>
      </c>
      <c r="AZ103">
        <v>1.79</v>
      </c>
      <c r="BA103">
        <v>1.53</v>
      </c>
      <c r="BB103">
        <v>1.65</v>
      </c>
      <c r="BC103">
        <v>1.31</v>
      </c>
      <c r="BD103">
        <v>2.0099999999999998</v>
      </c>
      <c r="BE103">
        <v>1.59</v>
      </c>
      <c r="BF103">
        <v>1.89</v>
      </c>
      <c r="BG103">
        <v>0.91</v>
      </c>
      <c r="BH103">
        <v>2.0699999999999998</v>
      </c>
      <c r="BI103">
        <v>1.99</v>
      </c>
      <c r="BJ103">
        <v>2.57</v>
      </c>
      <c r="BK103">
        <v>2.5099999999999998</v>
      </c>
      <c r="BL103">
        <v>1.1200000000000001</v>
      </c>
      <c r="BM103">
        <v>2.97</v>
      </c>
      <c r="BN103">
        <v>0.71</v>
      </c>
      <c r="BO103">
        <v>3.53</v>
      </c>
      <c r="BP103">
        <v>2.34</v>
      </c>
      <c r="BQ103">
        <v>2.02</v>
      </c>
      <c r="BR103">
        <v>2.5299999999999998</v>
      </c>
      <c r="BS103">
        <v>0.56000000000000005</v>
      </c>
      <c r="BT103">
        <v>1.3</v>
      </c>
      <c r="BU103">
        <v>1.49</v>
      </c>
      <c r="BV103">
        <v>0.8</v>
      </c>
      <c r="BW103">
        <v>2.5299999999999998</v>
      </c>
      <c r="BX103">
        <v>2.0099999999999998</v>
      </c>
      <c r="BY103">
        <v>2.21</v>
      </c>
      <c r="BZ103">
        <v>1.17</v>
      </c>
      <c r="CA103">
        <v>1.44</v>
      </c>
      <c r="CB103">
        <v>3.58</v>
      </c>
      <c r="CC103">
        <v>1.96</v>
      </c>
      <c r="CD103" t="s">
        <v>232</v>
      </c>
      <c r="CE103">
        <v>47699.75</v>
      </c>
      <c r="CF103">
        <v>21752.37</v>
      </c>
      <c r="CG103">
        <v>900074.7</v>
      </c>
      <c r="CH103">
        <v>432414.3</v>
      </c>
      <c r="CI103">
        <v>576684.30000000005</v>
      </c>
      <c r="CJ103">
        <v>282107.7</v>
      </c>
      <c r="CK103">
        <v>195218</v>
      </c>
      <c r="CL103">
        <v>107834.7</v>
      </c>
      <c r="CM103">
        <v>1449552</v>
      </c>
      <c r="CN103">
        <v>801931.2</v>
      </c>
      <c r="CO103">
        <v>151803.1</v>
      </c>
      <c r="CP103">
        <v>91251.45</v>
      </c>
      <c r="CQ103">
        <v>262274</v>
      </c>
      <c r="CR103">
        <v>158424.20000000001</v>
      </c>
      <c r="CS103">
        <v>91386.44</v>
      </c>
      <c r="CT103">
        <v>53058.46</v>
      </c>
      <c r="CU103">
        <v>108275.7</v>
      </c>
      <c r="CV103">
        <v>63899.72</v>
      </c>
      <c r="CW103">
        <v>29876.43</v>
      </c>
      <c r="CX103">
        <v>18593.88</v>
      </c>
      <c r="CY103">
        <v>23523.37</v>
      </c>
      <c r="CZ103">
        <v>14910.87</v>
      </c>
      <c r="DA103">
        <v>5607.51</v>
      </c>
      <c r="DB103">
        <v>3574.21</v>
      </c>
      <c r="DC103">
        <v>5111.76</v>
      </c>
      <c r="DD103">
        <v>3352.68</v>
      </c>
      <c r="DE103">
        <v>3955.8</v>
      </c>
      <c r="DF103">
        <v>2592.5</v>
      </c>
      <c r="DG103">
        <v>4509.6899999999996</v>
      </c>
      <c r="DH103">
        <v>2978.51</v>
      </c>
      <c r="DI103">
        <v>6951.49</v>
      </c>
      <c r="DJ103">
        <v>4479.3100000000004</v>
      </c>
      <c r="DK103">
        <v>6201.49</v>
      </c>
      <c r="DL103">
        <v>4084</v>
      </c>
      <c r="DM103">
        <v>8063.97</v>
      </c>
      <c r="DN103">
        <v>5467.84</v>
      </c>
      <c r="DO103">
        <v>5998.07</v>
      </c>
      <c r="DP103">
        <v>3995.08</v>
      </c>
      <c r="DQ103">
        <v>5274.8</v>
      </c>
      <c r="DR103">
        <v>3554.59</v>
      </c>
      <c r="DS103">
        <v>3613.12</v>
      </c>
      <c r="DT103">
        <v>2438.4</v>
      </c>
      <c r="DU103">
        <v>2036.85</v>
      </c>
      <c r="DV103">
        <v>1400.83</v>
      </c>
      <c r="DW103">
        <v>2764.76</v>
      </c>
      <c r="DX103">
        <v>1891.64</v>
      </c>
      <c r="DY103">
        <v>1769.03</v>
      </c>
      <c r="DZ103">
        <v>1184.8800000000001</v>
      </c>
      <c r="EA103">
        <v>483221.7</v>
      </c>
      <c r="EB103">
        <v>314185.2</v>
      </c>
    </row>
    <row r="104" spans="1:132" x14ac:dyDescent="0.55000000000000004">
      <c r="A104" s="7" t="s">
        <v>167</v>
      </c>
      <c r="B104" t="s">
        <v>168</v>
      </c>
      <c r="D104">
        <v>2204</v>
      </c>
      <c r="E104" t="s">
        <v>58</v>
      </c>
      <c r="F104" t="s">
        <v>229</v>
      </c>
      <c r="G104">
        <v>1.1319999999999999</v>
      </c>
      <c r="H104">
        <v>1.2569999999999999</v>
      </c>
      <c r="I104">
        <v>5.6550000000000002</v>
      </c>
      <c r="J104">
        <v>5.8609999999999998</v>
      </c>
      <c r="K104" s="6">
        <v>2224</v>
      </c>
      <c r="L104" s="6">
        <v>2278</v>
      </c>
      <c r="M104" s="6">
        <v>2200</v>
      </c>
      <c r="N104" s="6">
        <v>2264</v>
      </c>
      <c r="O104">
        <v>1.9830000000000001</v>
      </c>
      <c r="P104">
        <v>2.0459999999999998</v>
      </c>
      <c r="Q104">
        <v>1.673</v>
      </c>
      <c r="R104">
        <v>1.7290000000000001</v>
      </c>
      <c r="S104">
        <v>0.57909999999999995</v>
      </c>
      <c r="T104">
        <v>0.59560000000000002</v>
      </c>
      <c r="U104">
        <v>2.8159999999999998</v>
      </c>
      <c r="V104">
        <v>2.8340000000000001</v>
      </c>
      <c r="W104">
        <v>0.82809999999999995</v>
      </c>
      <c r="X104">
        <v>0.84230000000000005</v>
      </c>
      <c r="Y104">
        <v>0.81810000000000005</v>
      </c>
      <c r="Z104">
        <v>0.83330000000000004</v>
      </c>
      <c r="AA104">
        <v>0.20760000000000001</v>
      </c>
      <c r="AB104">
        <v>0.1988</v>
      </c>
      <c r="AC104">
        <v>1.1240000000000001</v>
      </c>
      <c r="AD104">
        <v>1.0620000000000001</v>
      </c>
      <c r="AE104">
        <v>0.16159999999999999</v>
      </c>
      <c r="AF104">
        <v>0.15870000000000001</v>
      </c>
      <c r="AG104">
        <v>0.92520000000000002</v>
      </c>
      <c r="AH104">
        <v>0.90390000000000004</v>
      </c>
      <c r="AI104">
        <v>0.1721</v>
      </c>
      <c r="AJ104">
        <v>0.16389999999999999</v>
      </c>
      <c r="AK104">
        <v>0.45650000000000002</v>
      </c>
      <c r="AL104">
        <v>0.44519999999999998</v>
      </c>
      <c r="AM104">
        <v>5.8130000000000001E-2</v>
      </c>
      <c r="AN104">
        <v>0.35759999999999997</v>
      </c>
      <c r="AO104">
        <v>0.35620000000000002</v>
      </c>
      <c r="AP104">
        <v>5.355E-2</v>
      </c>
      <c r="AQ104">
        <v>5.1889999999999999E-2</v>
      </c>
      <c r="AR104" t="s">
        <v>230</v>
      </c>
      <c r="AS104">
        <v>2.34</v>
      </c>
      <c r="AT104">
        <v>1.1000000000000001</v>
      </c>
      <c r="AU104">
        <v>0.56999999999999995</v>
      </c>
      <c r="AV104">
        <v>0.45</v>
      </c>
      <c r="AW104">
        <v>1.36</v>
      </c>
      <c r="AX104">
        <v>0.6</v>
      </c>
      <c r="AY104">
        <v>1.05</v>
      </c>
      <c r="AZ104">
        <v>0.95</v>
      </c>
      <c r="BA104">
        <v>0.87</v>
      </c>
      <c r="BB104">
        <v>0.47</v>
      </c>
      <c r="BC104">
        <v>1.4</v>
      </c>
      <c r="BD104">
        <v>0.83</v>
      </c>
      <c r="BE104">
        <v>1.1399999999999999</v>
      </c>
      <c r="BF104">
        <v>0.68</v>
      </c>
      <c r="BG104">
        <v>1.04</v>
      </c>
      <c r="BH104">
        <v>1.25</v>
      </c>
      <c r="BI104">
        <v>2.4500000000000002</v>
      </c>
      <c r="BJ104">
        <v>1.57</v>
      </c>
      <c r="BK104">
        <v>0.96</v>
      </c>
      <c r="BL104">
        <v>2.13</v>
      </c>
      <c r="BM104">
        <v>1.21</v>
      </c>
      <c r="BN104">
        <v>1.3</v>
      </c>
      <c r="BO104">
        <v>2.65</v>
      </c>
      <c r="BP104">
        <v>2.2999999999999998</v>
      </c>
      <c r="BQ104">
        <v>3.02</v>
      </c>
      <c r="BR104">
        <v>1.22</v>
      </c>
      <c r="BS104">
        <v>3.17</v>
      </c>
      <c r="BT104">
        <v>1.17</v>
      </c>
      <c r="BU104">
        <v>0.9</v>
      </c>
      <c r="BV104">
        <v>1.0900000000000001</v>
      </c>
      <c r="BW104">
        <v>2.08</v>
      </c>
      <c r="BX104">
        <v>1.21</v>
      </c>
      <c r="BY104">
        <v>5.78</v>
      </c>
      <c r="BZ104">
        <v>2.27</v>
      </c>
      <c r="CA104">
        <v>2.06</v>
      </c>
      <c r="CB104">
        <v>2.29</v>
      </c>
      <c r="CC104">
        <v>2.67</v>
      </c>
      <c r="CD104" t="s">
        <v>232</v>
      </c>
      <c r="CE104">
        <v>46952.89</v>
      </c>
      <c r="CF104">
        <v>46217.95</v>
      </c>
      <c r="CG104">
        <v>1472135</v>
      </c>
      <c r="CH104">
        <v>1414922</v>
      </c>
      <c r="CI104">
        <v>946056.1</v>
      </c>
      <c r="CJ104">
        <v>913555.6</v>
      </c>
      <c r="CK104">
        <v>251928.3</v>
      </c>
      <c r="CL104">
        <v>246423.1</v>
      </c>
      <c r="CM104">
        <v>2347180</v>
      </c>
      <c r="CN104">
        <v>2310231</v>
      </c>
      <c r="CO104">
        <v>124432.1</v>
      </c>
      <c r="CP104">
        <v>124301</v>
      </c>
      <c r="CQ104">
        <v>213143.3</v>
      </c>
      <c r="CR104">
        <v>215361.5</v>
      </c>
      <c r="CS104">
        <v>88787.16</v>
      </c>
      <c r="CT104">
        <v>86649.58</v>
      </c>
      <c r="CU104">
        <v>70578.009999999995</v>
      </c>
      <c r="CV104">
        <v>70107.149999999994</v>
      </c>
      <c r="CW104">
        <v>28722.45</v>
      </c>
      <c r="CX104">
        <v>29825.94</v>
      </c>
      <c r="CY104">
        <v>23403.95</v>
      </c>
      <c r="CZ104">
        <v>24229.07</v>
      </c>
      <c r="DA104">
        <v>5736.46</v>
      </c>
      <c r="DB104">
        <v>6042.14</v>
      </c>
      <c r="DC104">
        <v>5261.44</v>
      </c>
      <c r="DD104">
        <v>5562.68</v>
      </c>
      <c r="DE104">
        <v>4204.78</v>
      </c>
      <c r="DF104">
        <v>4461.8900000000003</v>
      </c>
      <c r="DG104">
        <v>4706.8</v>
      </c>
      <c r="DH104">
        <v>5104.72</v>
      </c>
      <c r="DI104">
        <v>7455.09</v>
      </c>
      <c r="DJ104">
        <v>7819.37</v>
      </c>
      <c r="DK104">
        <v>6783.63</v>
      </c>
      <c r="DL104">
        <v>7348</v>
      </c>
      <c r="DM104">
        <v>9109.83</v>
      </c>
      <c r="DN104">
        <v>9936.34</v>
      </c>
      <c r="DO104">
        <v>6837.74</v>
      </c>
      <c r="DP104">
        <v>7267.59</v>
      </c>
      <c r="DQ104">
        <v>5941.38</v>
      </c>
      <c r="DR104">
        <v>6566.49</v>
      </c>
      <c r="DS104">
        <v>4086.59</v>
      </c>
      <c r="DT104">
        <v>4438.93</v>
      </c>
      <c r="DU104">
        <v>2332.08</v>
      </c>
      <c r="DV104">
        <v>2561.75</v>
      </c>
      <c r="DW104">
        <v>3087.06</v>
      </c>
      <c r="DX104">
        <v>3502.72</v>
      </c>
      <c r="DY104">
        <v>2063.52</v>
      </c>
      <c r="DZ104">
        <v>2243.92</v>
      </c>
      <c r="EA104">
        <v>731525.5</v>
      </c>
      <c r="EB104">
        <v>804386.6</v>
      </c>
    </row>
    <row r="105" spans="1:132" x14ac:dyDescent="0.55000000000000004">
      <c r="A105" s="7" t="s">
        <v>217</v>
      </c>
      <c r="B105" t="s">
        <v>218</v>
      </c>
      <c r="D105">
        <v>2505</v>
      </c>
      <c r="E105" t="s">
        <v>58</v>
      </c>
      <c r="F105" t="s">
        <v>229</v>
      </c>
      <c r="G105">
        <v>1.121</v>
      </c>
      <c r="H105">
        <v>1.1779999999999999</v>
      </c>
      <c r="I105">
        <v>0.88139999999999996</v>
      </c>
      <c r="J105">
        <v>1.0049999999999999</v>
      </c>
      <c r="K105">
        <v>175.3</v>
      </c>
      <c r="L105">
        <v>184.8</v>
      </c>
      <c r="M105">
        <v>173.5</v>
      </c>
      <c r="N105">
        <v>187.5</v>
      </c>
      <c r="O105">
        <v>0.88549999999999995</v>
      </c>
      <c r="P105">
        <v>0.94520000000000004</v>
      </c>
      <c r="Q105">
        <v>1.821</v>
      </c>
      <c r="R105">
        <v>1.952</v>
      </c>
      <c r="S105">
        <v>0.22839999999999999</v>
      </c>
      <c r="T105">
        <v>0.24829999999999999</v>
      </c>
      <c r="U105">
        <v>0.94289999999999996</v>
      </c>
      <c r="V105">
        <v>1.0329999999999999</v>
      </c>
      <c r="W105">
        <v>0.19370000000000001</v>
      </c>
      <c r="X105">
        <v>0.21579999999999999</v>
      </c>
      <c r="Y105">
        <v>0.19389999999999999</v>
      </c>
      <c r="Z105">
        <v>0.22320000000000001</v>
      </c>
      <c r="AA105">
        <v>5.9589999999999997E-2</v>
      </c>
      <c r="AB105">
        <v>5.6570000000000002E-2</v>
      </c>
      <c r="AC105">
        <v>0.2077</v>
      </c>
      <c r="AD105">
        <v>0.18509999999999999</v>
      </c>
      <c r="AE105" s="2">
        <v>2.8969999999999999E-2</v>
      </c>
      <c r="AF105">
        <v>2.844E-2</v>
      </c>
      <c r="AG105">
        <v>0.16839999999999999</v>
      </c>
      <c r="AH105">
        <v>0.16370000000000001</v>
      </c>
      <c r="AI105">
        <v>3.1640000000000001E-2</v>
      </c>
      <c r="AJ105">
        <v>3.1189999999999999E-2</v>
      </c>
      <c r="AK105">
        <v>9.2579999999999996E-2</v>
      </c>
      <c r="AL105">
        <v>8.4889999999999993E-2</v>
      </c>
      <c r="AM105">
        <v>1.252E-2</v>
      </c>
      <c r="AN105">
        <v>7.4950000000000003E-2</v>
      </c>
      <c r="AO105">
        <v>7.9089999999999994E-2</v>
      </c>
      <c r="AP105">
        <v>1.061E-2</v>
      </c>
      <c r="AQ105">
        <v>1.064E-2</v>
      </c>
      <c r="AR105" t="s">
        <v>230</v>
      </c>
      <c r="AS105">
        <v>2.8</v>
      </c>
      <c r="AT105">
        <v>1.06</v>
      </c>
      <c r="AU105">
        <v>1.39</v>
      </c>
      <c r="AV105">
        <v>2.39</v>
      </c>
      <c r="AW105">
        <v>2.4500000000000002</v>
      </c>
      <c r="AX105">
        <v>2.83</v>
      </c>
      <c r="AY105">
        <v>2.21</v>
      </c>
      <c r="AZ105">
        <v>1.36</v>
      </c>
      <c r="BA105">
        <v>3.16</v>
      </c>
      <c r="BB105">
        <v>0.92</v>
      </c>
      <c r="BC105">
        <v>2.35</v>
      </c>
      <c r="BD105">
        <v>0.82</v>
      </c>
      <c r="BE105">
        <v>1.56</v>
      </c>
      <c r="BF105">
        <v>4.07</v>
      </c>
      <c r="BG105">
        <v>0.83</v>
      </c>
      <c r="BH105">
        <v>1.2</v>
      </c>
      <c r="BI105">
        <v>4.5999999999999996</v>
      </c>
      <c r="BJ105">
        <v>5.87</v>
      </c>
      <c r="BK105">
        <v>4.79</v>
      </c>
      <c r="BL105">
        <v>3.38</v>
      </c>
      <c r="BM105">
        <v>2.34</v>
      </c>
      <c r="BN105">
        <v>4.18</v>
      </c>
      <c r="BO105">
        <v>1.51</v>
      </c>
      <c r="BP105">
        <v>2.31</v>
      </c>
      <c r="BQ105">
        <v>4.12</v>
      </c>
      <c r="BR105">
        <v>4.3600000000000003</v>
      </c>
      <c r="BS105">
        <v>2.81</v>
      </c>
      <c r="BT105">
        <v>7.57</v>
      </c>
      <c r="BU105">
        <v>5.2</v>
      </c>
      <c r="BV105">
        <v>2.04</v>
      </c>
      <c r="BW105">
        <v>4.0599999999999996</v>
      </c>
      <c r="BX105">
        <v>5.07</v>
      </c>
      <c r="BY105">
        <v>6</v>
      </c>
      <c r="BZ105">
        <v>7.49</v>
      </c>
      <c r="CA105">
        <v>8.42</v>
      </c>
      <c r="CB105">
        <v>11.17</v>
      </c>
      <c r="CC105">
        <v>5.67</v>
      </c>
      <c r="CD105" t="s">
        <v>232</v>
      </c>
      <c r="CE105">
        <v>26790.05</v>
      </c>
      <c r="CF105">
        <v>12719.01</v>
      </c>
      <c r="CG105">
        <v>794711.7</v>
      </c>
      <c r="CH105">
        <v>385786.3</v>
      </c>
      <c r="CI105">
        <v>545440.9</v>
      </c>
      <c r="CJ105">
        <v>267954.59999999998</v>
      </c>
      <c r="CK105">
        <v>22642.7</v>
      </c>
      <c r="CL105">
        <v>12407.78</v>
      </c>
      <c r="CM105">
        <v>1388024</v>
      </c>
      <c r="CN105">
        <v>783496</v>
      </c>
      <c r="CO105">
        <v>5808.33</v>
      </c>
      <c r="CP105">
        <v>3425.28</v>
      </c>
      <c r="CQ105">
        <v>9954.82</v>
      </c>
      <c r="CR105">
        <v>6056.59</v>
      </c>
      <c r="CS105">
        <v>23420.14</v>
      </c>
      <c r="CT105">
        <v>13577.23</v>
      </c>
      <c r="CU105">
        <v>45396.36</v>
      </c>
      <c r="CV105">
        <v>26846.82</v>
      </c>
      <c r="CW105">
        <v>6702.08</v>
      </c>
      <c r="CX105">
        <v>4217.37</v>
      </c>
      <c r="CY105">
        <v>4638.62</v>
      </c>
      <c r="CZ105">
        <v>2994.44</v>
      </c>
      <c r="DA105">
        <v>796.7</v>
      </c>
      <c r="DB105">
        <v>525.94000000000005</v>
      </c>
      <c r="DC105">
        <v>741.14</v>
      </c>
      <c r="DD105">
        <v>507.05</v>
      </c>
      <c r="DE105">
        <v>779.29</v>
      </c>
      <c r="DF105">
        <v>491.5</v>
      </c>
      <c r="DG105">
        <v>878.19</v>
      </c>
      <c r="DH105">
        <v>562.98</v>
      </c>
      <c r="DI105">
        <v>890.04</v>
      </c>
      <c r="DJ105">
        <v>527.79</v>
      </c>
      <c r="DK105">
        <v>790.77</v>
      </c>
      <c r="DL105">
        <v>512.98</v>
      </c>
      <c r="DM105">
        <v>1069.69</v>
      </c>
      <c r="DN105">
        <v>697.06</v>
      </c>
      <c r="DO105">
        <v>811.15</v>
      </c>
      <c r="DP105">
        <v>536.30999999999995</v>
      </c>
      <c r="DQ105">
        <v>745.96</v>
      </c>
      <c r="DR105">
        <v>487.05</v>
      </c>
      <c r="DS105">
        <v>536.30999999999995</v>
      </c>
      <c r="DT105">
        <v>328.53</v>
      </c>
      <c r="DU105">
        <v>328.9</v>
      </c>
      <c r="DV105">
        <v>190.37</v>
      </c>
      <c r="DW105">
        <v>420.01</v>
      </c>
      <c r="DX105">
        <v>302.23</v>
      </c>
      <c r="DY105">
        <v>274.82</v>
      </c>
      <c r="DZ105">
        <v>182.23</v>
      </c>
      <c r="EA105">
        <v>470204.9</v>
      </c>
      <c r="EB105">
        <v>311199.3</v>
      </c>
    </row>
    <row r="106" spans="1:132" x14ac:dyDescent="0.55000000000000004">
      <c r="A106" s="7" t="s">
        <v>169</v>
      </c>
      <c r="B106" t="s">
        <v>170</v>
      </c>
      <c r="D106">
        <v>2205</v>
      </c>
      <c r="E106" t="s">
        <v>58</v>
      </c>
      <c r="F106" t="s">
        <v>229</v>
      </c>
      <c r="G106">
        <v>0.44429999999999997</v>
      </c>
      <c r="H106">
        <v>0.49259999999999998</v>
      </c>
      <c r="I106">
        <v>0.57789999999999997</v>
      </c>
      <c r="J106">
        <v>0.60489999999999999</v>
      </c>
      <c r="K106">
        <v>121.4</v>
      </c>
      <c r="L106">
        <v>126.5</v>
      </c>
      <c r="M106">
        <v>122.8</v>
      </c>
      <c r="N106">
        <v>124.5</v>
      </c>
      <c r="O106">
        <v>0.5615</v>
      </c>
      <c r="P106">
        <v>0.58379999999999999</v>
      </c>
      <c r="Q106">
        <v>1.0309999999999999</v>
      </c>
      <c r="R106">
        <v>1.07</v>
      </c>
      <c r="S106">
        <v>0.12130000000000001</v>
      </c>
      <c r="T106">
        <v>0.12379999999999999</v>
      </c>
      <c r="U106">
        <v>0.4819</v>
      </c>
      <c r="V106">
        <v>0.48909999999999998</v>
      </c>
      <c r="W106">
        <v>9.6589999999999995E-2</v>
      </c>
      <c r="X106">
        <v>9.7890000000000005E-2</v>
      </c>
      <c r="Y106">
        <v>9.4070000000000001E-2</v>
      </c>
      <c r="Z106">
        <v>9.672E-2</v>
      </c>
      <c r="AA106">
        <v>3.5529999999999999E-2</v>
      </c>
      <c r="AB106">
        <v>3.5279999999999999E-2</v>
      </c>
      <c r="AC106">
        <v>0.1166</v>
      </c>
      <c r="AD106">
        <v>0.1069</v>
      </c>
      <c r="AE106" s="2">
        <v>1.6160000000000001E-2</v>
      </c>
      <c r="AF106" s="2">
        <v>1.6490000000000001E-2</v>
      </c>
      <c r="AG106">
        <v>0.1026</v>
      </c>
      <c r="AH106">
        <v>9.7930000000000003E-2</v>
      </c>
      <c r="AI106">
        <v>2.0490000000000001E-2</v>
      </c>
      <c r="AJ106">
        <v>1.9259999999999999E-2</v>
      </c>
      <c r="AK106">
        <v>5.917E-2</v>
      </c>
      <c r="AL106">
        <v>5.509E-2</v>
      </c>
      <c r="AM106">
        <v>7.9819999999999995E-3</v>
      </c>
      <c r="AN106">
        <v>5.049E-2</v>
      </c>
      <c r="AO106">
        <v>5.2260000000000001E-2</v>
      </c>
      <c r="AP106">
        <v>7.4209999999999996E-3</v>
      </c>
      <c r="AQ106">
        <v>7.143E-3</v>
      </c>
      <c r="AR106" t="s">
        <v>230</v>
      </c>
      <c r="AS106">
        <v>1.98</v>
      </c>
      <c r="AT106">
        <v>1.55</v>
      </c>
      <c r="AU106">
        <v>0.81</v>
      </c>
      <c r="AV106">
        <v>1.61</v>
      </c>
      <c r="AW106">
        <v>1.44</v>
      </c>
      <c r="AX106">
        <v>1.97</v>
      </c>
      <c r="AY106">
        <v>1.62</v>
      </c>
      <c r="AZ106">
        <v>1.07</v>
      </c>
      <c r="BA106">
        <v>1.1499999999999999</v>
      </c>
      <c r="BB106">
        <v>0.35</v>
      </c>
      <c r="BC106">
        <v>1.38</v>
      </c>
      <c r="BD106">
        <v>0.34</v>
      </c>
      <c r="BE106">
        <v>0.85</v>
      </c>
      <c r="BF106">
        <v>1.3</v>
      </c>
      <c r="BG106">
        <v>0.37</v>
      </c>
      <c r="BH106">
        <v>1.32</v>
      </c>
      <c r="BI106">
        <v>4.08</v>
      </c>
      <c r="BJ106">
        <v>3.65</v>
      </c>
      <c r="BK106">
        <v>2.62</v>
      </c>
      <c r="BL106">
        <v>1.9</v>
      </c>
      <c r="BM106">
        <v>4.71</v>
      </c>
      <c r="BN106">
        <v>5.49</v>
      </c>
      <c r="BO106">
        <v>3.4</v>
      </c>
      <c r="BP106">
        <v>4.1900000000000004</v>
      </c>
      <c r="BQ106">
        <v>2.97</v>
      </c>
      <c r="BR106">
        <v>1.91</v>
      </c>
      <c r="BS106">
        <v>4.22</v>
      </c>
      <c r="BT106">
        <v>2.85</v>
      </c>
      <c r="BU106">
        <v>5.89</v>
      </c>
      <c r="BV106">
        <v>3.14</v>
      </c>
      <c r="BW106">
        <v>3.13</v>
      </c>
      <c r="BX106">
        <v>2</v>
      </c>
      <c r="BY106">
        <v>3.78</v>
      </c>
      <c r="BZ106">
        <v>4.95</v>
      </c>
      <c r="CA106">
        <v>2.25</v>
      </c>
      <c r="CB106">
        <v>3</v>
      </c>
      <c r="CC106">
        <v>4.43</v>
      </c>
      <c r="CD106" t="s">
        <v>232</v>
      </c>
      <c r="CE106">
        <v>18546.490000000002</v>
      </c>
      <c r="CF106">
        <v>17849.64</v>
      </c>
      <c r="CG106">
        <v>1359952</v>
      </c>
      <c r="CH106">
        <v>1312926</v>
      </c>
      <c r="CI106">
        <v>918382.4</v>
      </c>
      <c r="CJ106">
        <v>876587.2</v>
      </c>
      <c r="CK106">
        <v>25021.52</v>
      </c>
      <c r="CL106">
        <v>24409.7</v>
      </c>
      <c r="CM106">
        <v>2306230</v>
      </c>
      <c r="CN106">
        <v>2269426</v>
      </c>
      <c r="CO106">
        <v>6700.21</v>
      </c>
      <c r="CP106">
        <v>6795.46</v>
      </c>
      <c r="CQ106">
        <v>11722.52</v>
      </c>
      <c r="CR106">
        <v>11651.34</v>
      </c>
      <c r="CS106">
        <v>24712.79</v>
      </c>
      <c r="CT106">
        <v>24301.29</v>
      </c>
      <c r="CU106">
        <v>42752.59</v>
      </c>
      <c r="CV106">
        <v>42636</v>
      </c>
      <c r="CW106">
        <v>5923.94</v>
      </c>
      <c r="CX106">
        <v>6097.72</v>
      </c>
      <c r="CY106">
        <v>3945.06</v>
      </c>
      <c r="CZ106">
        <v>4110.67</v>
      </c>
      <c r="DA106">
        <v>664.84</v>
      </c>
      <c r="DB106">
        <v>692.25</v>
      </c>
      <c r="DC106">
        <v>604.1</v>
      </c>
      <c r="DD106">
        <v>639.28</v>
      </c>
      <c r="DE106">
        <v>718.55</v>
      </c>
      <c r="DF106">
        <v>784.85</v>
      </c>
      <c r="DG106">
        <v>814.48</v>
      </c>
      <c r="DH106">
        <v>839.67</v>
      </c>
      <c r="DI106">
        <v>772.25</v>
      </c>
      <c r="DJ106">
        <v>780.77</v>
      </c>
      <c r="DK106">
        <v>685.58</v>
      </c>
      <c r="DL106">
        <v>762.99</v>
      </c>
      <c r="DM106">
        <v>1005.61</v>
      </c>
      <c r="DN106">
        <v>1067.0899999999999</v>
      </c>
      <c r="DO106">
        <v>813</v>
      </c>
      <c r="DP106">
        <v>847.82</v>
      </c>
      <c r="DQ106">
        <v>758.92</v>
      </c>
      <c r="DR106">
        <v>799.66</v>
      </c>
      <c r="DS106">
        <v>531.13</v>
      </c>
      <c r="DT106">
        <v>545.20000000000005</v>
      </c>
      <c r="DU106">
        <v>325.93</v>
      </c>
      <c r="DV106">
        <v>333.71</v>
      </c>
      <c r="DW106">
        <v>439.27</v>
      </c>
      <c r="DX106">
        <v>511.5</v>
      </c>
      <c r="DY106">
        <v>301.49</v>
      </c>
      <c r="DZ106">
        <v>317.42</v>
      </c>
      <c r="EA106">
        <v>723820.8</v>
      </c>
      <c r="EB106">
        <v>795135.1</v>
      </c>
    </row>
    <row r="107" spans="1:132" x14ac:dyDescent="0.55000000000000004">
      <c r="A107" s="7" t="s">
        <v>219</v>
      </c>
      <c r="B107" t="s">
        <v>220</v>
      </c>
      <c r="D107">
        <v>2506</v>
      </c>
      <c r="E107" t="s">
        <v>58</v>
      </c>
      <c r="F107" t="s">
        <v>229</v>
      </c>
      <c r="G107">
        <v>0.3846</v>
      </c>
      <c r="H107">
        <v>0.40500000000000003</v>
      </c>
      <c r="I107">
        <v>0.49590000000000001</v>
      </c>
      <c r="J107">
        <v>0.57310000000000005</v>
      </c>
      <c r="K107">
        <v>177.8</v>
      </c>
      <c r="L107">
        <v>195.4</v>
      </c>
      <c r="M107">
        <v>178.9</v>
      </c>
      <c r="N107">
        <v>195.1</v>
      </c>
      <c r="O107">
        <v>0.58040000000000003</v>
      </c>
      <c r="P107">
        <v>0.63639999999999997</v>
      </c>
      <c r="Q107">
        <v>1.099</v>
      </c>
      <c r="R107">
        <v>1.19</v>
      </c>
      <c r="S107">
        <v>0.12939999999999999</v>
      </c>
      <c r="T107">
        <v>0.1394</v>
      </c>
      <c r="U107">
        <v>0.504</v>
      </c>
      <c r="V107">
        <v>0.55410000000000004</v>
      </c>
      <c r="W107">
        <v>0.1045</v>
      </c>
      <c r="X107">
        <v>0.10829999999999999</v>
      </c>
      <c r="Y107">
        <v>9.8019999999999996E-2</v>
      </c>
      <c r="Z107">
        <v>0.10589999999999999</v>
      </c>
      <c r="AA107">
        <v>2.554E-2</v>
      </c>
      <c r="AB107">
        <v>2.6290000000000001E-2</v>
      </c>
      <c r="AC107">
        <v>9.7290000000000001E-2</v>
      </c>
      <c r="AD107">
        <v>9.9320000000000006E-2</v>
      </c>
      <c r="AE107" s="2">
        <v>1.5469999999999999E-2</v>
      </c>
      <c r="AF107" s="2">
        <v>1.521E-2</v>
      </c>
      <c r="AG107">
        <v>9.239E-2</v>
      </c>
      <c r="AH107">
        <v>9.0429999999999996E-2</v>
      </c>
      <c r="AI107">
        <v>1.7770000000000001E-2</v>
      </c>
      <c r="AJ107">
        <v>1.7010000000000001E-2</v>
      </c>
      <c r="AK107">
        <v>5.0430000000000003E-2</v>
      </c>
      <c r="AL107">
        <v>4.9079999999999999E-2</v>
      </c>
      <c r="AM107">
        <v>7.6680000000000003E-3</v>
      </c>
      <c r="AN107">
        <v>4.5530000000000001E-2</v>
      </c>
      <c r="AO107">
        <v>4.3619999999999999E-2</v>
      </c>
      <c r="AP107">
        <v>6.5830000000000003E-3</v>
      </c>
      <c r="AQ107">
        <v>6.9880000000000003E-3</v>
      </c>
      <c r="AR107" t="s">
        <v>230</v>
      </c>
      <c r="AS107">
        <v>1.41</v>
      </c>
      <c r="AT107">
        <v>1.54</v>
      </c>
      <c r="AU107">
        <v>0.4</v>
      </c>
      <c r="AV107">
        <v>0.75</v>
      </c>
      <c r="AW107">
        <v>0.96</v>
      </c>
      <c r="AX107">
        <v>2.2599999999999998</v>
      </c>
      <c r="AY107">
        <v>0.26</v>
      </c>
      <c r="AZ107">
        <v>2.39</v>
      </c>
      <c r="BA107">
        <v>2.36</v>
      </c>
      <c r="BB107">
        <v>0.36</v>
      </c>
      <c r="BC107">
        <v>0.61</v>
      </c>
      <c r="BD107">
        <v>1.1499999999999999</v>
      </c>
      <c r="BE107">
        <v>1.51</v>
      </c>
      <c r="BF107">
        <v>0.68</v>
      </c>
      <c r="BG107">
        <v>1.94</v>
      </c>
      <c r="BH107">
        <v>2.93</v>
      </c>
      <c r="BI107">
        <v>6.74</v>
      </c>
      <c r="BJ107">
        <v>2.11</v>
      </c>
      <c r="BK107">
        <v>5.23</v>
      </c>
      <c r="BL107">
        <v>13.47</v>
      </c>
      <c r="BM107">
        <v>7.92</v>
      </c>
      <c r="BN107">
        <v>5.78</v>
      </c>
      <c r="BO107">
        <v>4.74</v>
      </c>
      <c r="BP107">
        <v>4.18</v>
      </c>
      <c r="BQ107">
        <v>2.35</v>
      </c>
      <c r="BR107">
        <v>8.49</v>
      </c>
      <c r="BS107">
        <v>1.83</v>
      </c>
      <c r="BT107">
        <v>6.7</v>
      </c>
      <c r="BU107">
        <v>7.56</v>
      </c>
      <c r="BV107">
        <v>2.35</v>
      </c>
      <c r="BW107">
        <v>8.24</v>
      </c>
      <c r="BX107">
        <v>4.5199999999999996</v>
      </c>
      <c r="BY107">
        <v>8.58</v>
      </c>
      <c r="BZ107">
        <v>11.45</v>
      </c>
      <c r="CA107">
        <v>3.57</v>
      </c>
      <c r="CB107">
        <v>10.62</v>
      </c>
      <c r="CC107">
        <v>14.58</v>
      </c>
      <c r="CD107" t="s">
        <v>232</v>
      </c>
      <c r="CE107">
        <v>9895.69</v>
      </c>
      <c r="CF107">
        <v>4720.45</v>
      </c>
      <c r="CG107">
        <v>819730.6</v>
      </c>
      <c r="CH107">
        <v>402453.9</v>
      </c>
      <c r="CI107">
        <v>561061.6</v>
      </c>
      <c r="CJ107">
        <v>279412.5</v>
      </c>
      <c r="CK107">
        <v>13118.03</v>
      </c>
      <c r="CL107">
        <v>7373.49</v>
      </c>
      <c r="CM107">
        <v>1426597</v>
      </c>
      <c r="CN107">
        <v>820230.9</v>
      </c>
      <c r="CO107">
        <v>6061.77</v>
      </c>
      <c r="CP107">
        <v>3793.53</v>
      </c>
      <c r="CQ107">
        <v>10557.49</v>
      </c>
      <c r="CR107">
        <v>6599.07</v>
      </c>
      <c r="CS107">
        <v>15796.64</v>
      </c>
      <c r="CT107">
        <v>9574.56</v>
      </c>
      <c r="CU107">
        <v>28196.89</v>
      </c>
      <c r="CV107">
        <v>17120.46</v>
      </c>
      <c r="CW107">
        <v>3909.86</v>
      </c>
      <c r="CX107">
        <v>2479.5100000000002</v>
      </c>
      <c r="CY107">
        <v>2552.5</v>
      </c>
      <c r="CZ107">
        <v>1682.72</v>
      </c>
      <c r="DA107">
        <v>444.83</v>
      </c>
      <c r="DB107">
        <v>276.67</v>
      </c>
      <c r="DC107">
        <v>389.27</v>
      </c>
      <c r="DD107">
        <v>252.97</v>
      </c>
      <c r="DE107">
        <v>345.56</v>
      </c>
      <c r="DF107">
        <v>238.15</v>
      </c>
      <c r="DG107">
        <v>401.49</v>
      </c>
      <c r="DH107">
        <v>297.41000000000003</v>
      </c>
      <c r="DI107">
        <v>430.38</v>
      </c>
      <c r="DJ107">
        <v>295.19</v>
      </c>
      <c r="DK107">
        <v>437.79</v>
      </c>
      <c r="DL107">
        <v>285.93</v>
      </c>
      <c r="DM107">
        <v>603.72</v>
      </c>
      <c r="DN107">
        <v>400.01</v>
      </c>
      <c r="DO107">
        <v>470.01</v>
      </c>
      <c r="DP107">
        <v>304.45</v>
      </c>
      <c r="DQ107">
        <v>424.46</v>
      </c>
      <c r="DR107">
        <v>292.60000000000002</v>
      </c>
      <c r="DS107">
        <v>301.86</v>
      </c>
      <c r="DT107">
        <v>197.41</v>
      </c>
      <c r="DU107">
        <v>208.89</v>
      </c>
      <c r="DV107">
        <v>128.88999999999999</v>
      </c>
      <c r="DW107">
        <v>264.08</v>
      </c>
      <c r="DX107">
        <v>173.71</v>
      </c>
      <c r="DY107">
        <v>179.63</v>
      </c>
      <c r="DZ107">
        <v>126.3</v>
      </c>
      <c r="EA107">
        <v>482069.4</v>
      </c>
      <c r="EB107">
        <v>323162.3</v>
      </c>
    </row>
    <row r="108" spans="1:132" x14ac:dyDescent="0.55000000000000004">
      <c r="A108" s="7" t="s">
        <v>171</v>
      </c>
      <c r="B108" t="s">
        <v>172</v>
      </c>
      <c r="D108">
        <v>2206</v>
      </c>
      <c r="E108" t="s">
        <v>58</v>
      </c>
      <c r="F108" t="s">
        <v>229</v>
      </c>
      <c r="G108">
        <v>0.2016</v>
      </c>
      <c r="H108">
        <v>0.215</v>
      </c>
      <c r="I108">
        <v>7.7979999999999994E-2</v>
      </c>
      <c r="J108">
        <v>8.2369999999999999E-2</v>
      </c>
      <c r="K108">
        <v>136.19999999999999</v>
      </c>
      <c r="L108">
        <v>139.6</v>
      </c>
      <c r="M108">
        <v>135.30000000000001</v>
      </c>
      <c r="N108">
        <v>139.30000000000001</v>
      </c>
      <c r="O108">
        <v>7.2510000000000005E-2</v>
      </c>
      <c r="P108">
        <v>7.4230000000000004E-2</v>
      </c>
      <c r="Q108">
        <v>8.5709999999999995E-2</v>
      </c>
      <c r="R108">
        <v>8.9819999999999997E-2</v>
      </c>
      <c r="S108">
        <v>9.5580000000000005E-3</v>
      </c>
      <c r="T108">
        <v>1.0109999999999999E-2</v>
      </c>
      <c r="U108">
        <v>4.827E-2</v>
      </c>
      <c r="V108">
        <v>4.8259999999999997E-2</v>
      </c>
      <c r="W108">
        <v>9.6360000000000005E-3</v>
      </c>
      <c r="X108">
        <v>1.0619999999999999E-2</v>
      </c>
      <c r="Y108">
        <v>8.6160000000000004E-3</v>
      </c>
      <c r="Z108">
        <v>1.0500000000000001E-2</v>
      </c>
      <c r="AA108" s="2">
        <v>3.4589999999999998E-3</v>
      </c>
      <c r="AB108" s="2">
        <v>3.3830000000000002E-3</v>
      </c>
      <c r="AC108">
        <v>1.6209999999999999E-2</v>
      </c>
      <c r="AD108">
        <v>1.508E-2</v>
      </c>
      <c r="AE108" s="2">
        <v>1.5219999999999999E-3</v>
      </c>
      <c r="AF108" s="2">
        <v>1.627E-3</v>
      </c>
      <c r="AG108">
        <v>9.6469999999999993E-3</v>
      </c>
      <c r="AH108">
        <v>8.8870000000000008E-3</v>
      </c>
      <c r="AI108" s="2">
        <v>2.1310000000000001E-3</v>
      </c>
      <c r="AJ108" s="2">
        <v>1.9109999999999999E-3</v>
      </c>
      <c r="AK108" s="2">
        <v>6.0419999999999996E-3</v>
      </c>
      <c r="AL108" s="2">
        <v>4.9150000000000001E-3</v>
      </c>
      <c r="AM108" s="2">
        <v>8.5590000000000004E-4</v>
      </c>
      <c r="AN108" s="2">
        <v>3.3830000000000002E-3</v>
      </c>
      <c r="AO108" s="2">
        <v>2.8670000000000002E-3</v>
      </c>
      <c r="AP108" s="2">
        <v>5.8270000000000001E-4</v>
      </c>
      <c r="AQ108" s="2">
        <v>3.3349999999999997E-4</v>
      </c>
      <c r="AR108" t="s">
        <v>230</v>
      </c>
      <c r="AS108">
        <v>4.63</v>
      </c>
      <c r="AT108">
        <v>2.0099999999999998</v>
      </c>
      <c r="AU108">
        <v>4.51</v>
      </c>
      <c r="AV108">
        <v>4.72</v>
      </c>
      <c r="AW108">
        <v>1.81</v>
      </c>
      <c r="AX108">
        <v>1.56</v>
      </c>
      <c r="AY108">
        <v>0.82</v>
      </c>
      <c r="AZ108">
        <v>2.04</v>
      </c>
      <c r="BA108">
        <v>1.55</v>
      </c>
      <c r="BB108">
        <v>2.5499999999999998</v>
      </c>
      <c r="BC108">
        <v>0.88</v>
      </c>
      <c r="BD108">
        <v>2.83</v>
      </c>
      <c r="BE108">
        <v>4.68</v>
      </c>
      <c r="BF108">
        <v>8.31</v>
      </c>
      <c r="BG108">
        <v>4.5999999999999996</v>
      </c>
      <c r="BH108">
        <v>3.1</v>
      </c>
      <c r="BI108">
        <v>1.36</v>
      </c>
      <c r="BJ108">
        <v>10.14</v>
      </c>
      <c r="BK108">
        <v>15.44</v>
      </c>
      <c r="BL108">
        <v>13.39</v>
      </c>
      <c r="BM108">
        <v>5.47</v>
      </c>
      <c r="BN108">
        <v>6.08</v>
      </c>
      <c r="BO108">
        <v>9.36</v>
      </c>
      <c r="BP108">
        <v>17.2</v>
      </c>
      <c r="BQ108">
        <v>5.46</v>
      </c>
      <c r="BR108">
        <v>15.22</v>
      </c>
      <c r="BS108">
        <v>3.38</v>
      </c>
      <c r="BT108">
        <v>15.62</v>
      </c>
      <c r="BU108">
        <v>9.7799999999999994</v>
      </c>
      <c r="BV108">
        <v>21.33</v>
      </c>
      <c r="BW108">
        <v>10.79</v>
      </c>
      <c r="BX108">
        <v>6.41</v>
      </c>
      <c r="BY108">
        <v>30.3</v>
      </c>
      <c r="BZ108">
        <v>25.89</v>
      </c>
      <c r="CA108">
        <v>10.91</v>
      </c>
      <c r="CB108">
        <v>25.47</v>
      </c>
      <c r="CC108">
        <v>56.34</v>
      </c>
      <c r="CD108" t="s">
        <v>232</v>
      </c>
      <c r="CE108">
        <v>8898.4</v>
      </c>
      <c r="CF108">
        <v>8222.42</v>
      </c>
      <c r="CG108">
        <v>1357287</v>
      </c>
      <c r="CH108">
        <v>1303054</v>
      </c>
      <c r="CI108">
        <v>908403.9</v>
      </c>
      <c r="CJ108">
        <v>876690.3</v>
      </c>
      <c r="CK108">
        <v>3362.66</v>
      </c>
      <c r="CL108">
        <v>3337.84</v>
      </c>
      <c r="CM108">
        <v>2281295</v>
      </c>
      <c r="CN108">
        <v>2259627</v>
      </c>
      <c r="CO108">
        <v>7431.35</v>
      </c>
      <c r="CP108">
        <v>7462.84</v>
      </c>
      <c r="CQ108">
        <v>12780.5</v>
      </c>
      <c r="CR108">
        <v>12979.22</v>
      </c>
      <c r="CS108">
        <v>3175.96</v>
      </c>
      <c r="CT108">
        <v>3088.16</v>
      </c>
      <c r="CU108">
        <v>3548.28</v>
      </c>
      <c r="CV108">
        <v>3574.58</v>
      </c>
      <c r="CW108">
        <v>475.94</v>
      </c>
      <c r="CX108">
        <v>502.24</v>
      </c>
      <c r="CY108">
        <v>400.75</v>
      </c>
      <c r="CZ108">
        <v>409.27</v>
      </c>
      <c r="DA108">
        <v>72.959999999999994</v>
      </c>
      <c r="DB108">
        <v>77.41</v>
      </c>
      <c r="DC108">
        <v>64.45</v>
      </c>
      <c r="DD108">
        <v>74.45</v>
      </c>
      <c r="DE108">
        <v>76.3</v>
      </c>
      <c r="DF108">
        <v>78.89</v>
      </c>
      <c r="DG108">
        <v>104.45</v>
      </c>
      <c r="DH108">
        <v>92.22</v>
      </c>
      <c r="DI108">
        <v>113.34</v>
      </c>
      <c r="DJ108">
        <v>113.71</v>
      </c>
      <c r="DK108">
        <v>78.52</v>
      </c>
      <c r="DL108">
        <v>84.45</v>
      </c>
      <c r="DM108">
        <v>100.37</v>
      </c>
      <c r="DN108">
        <v>100</v>
      </c>
      <c r="DO108">
        <v>91.85</v>
      </c>
      <c r="DP108">
        <v>88.15</v>
      </c>
      <c r="DQ108">
        <v>83.71</v>
      </c>
      <c r="DR108">
        <v>88.52</v>
      </c>
      <c r="DS108">
        <v>61.11</v>
      </c>
      <c r="DT108">
        <v>51.11</v>
      </c>
      <c r="DU108">
        <v>44.07</v>
      </c>
      <c r="DV108">
        <v>35.56</v>
      </c>
      <c r="DW108">
        <v>37.78</v>
      </c>
      <c r="DX108">
        <v>31.85</v>
      </c>
      <c r="DY108">
        <v>43.33</v>
      </c>
      <c r="DZ108">
        <v>28.52</v>
      </c>
      <c r="EA108">
        <v>720415.5</v>
      </c>
      <c r="EB108">
        <v>797111.1</v>
      </c>
    </row>
    <row r="109" spans="1:132" x14ac:dyDescent="0.55000000000000004">
      <c r="A109" s="7" t="s">
        <v>221</v>
      </c>
      <c r="B109" t="s">
        <v>222</v>
      </c>
      <c r="D109">
        <v>2507</v>
      </c>
      <c r="E109" t="s">
        <v>58</v>
      </c>
      <c r="F109" t="s">
        <v>229</v>
      </c>
      <c r="G109">
        <v>8.1069999999999993</v>
      </c>
      <c r="H109">
        <v>8.484</v>
      </c>
      <c r="I109">
        <v>8.6630000000000003</v>
      </c>
      <c r="J109">
        <v>9.7469999999999999</v>
      </c>
      <c r="K109">
        <v>233.1</v>
      </c>
      <c r="L109">
        <v>237.3</v>
      </c>
      <c r="M109">
        <v>227.3</v>
      </c>
      <c r="N109">
        <v>246.3</v>
      </c>
      <c r="O109">
        <v>9.7420000000000009</v>
      </c>
      <c r="P109">
        <v>10.199999999999999</v>
      </c>
      <c r="Q109">
        <v>20.95</v>
      </c>
      <c r="R109">
        <v>22.02</v>
      </c>
      <c r="S109">
        <v>3.02</v>
      </c>
      <c r="T109">
        <v>3.1970000000000001</v>
      </c>
      <c r="U109">
        <v>14.16</v>
      </c>
      <c r="V109">
        <v>15.06</v>
      </c>
      <c r="W109">
        <v>3.7730000000000001</v>
      </c>
      <c r="X109">
        <v>3.96</v>
      </c>
      <c r="Y109">
        <v>3.702</v>
      </c>
      <c r="Z109">
        <v>3.9729999999999999</v>
      </c>
      <c r="AA109">
        <v>0.9798</v>
      </c>
      <c r="AB109">
        <v>0.95579999999999998</v>
      </c>
      <c r="AC109">
        <v>3.3279999999999998</v>
      </c>
      <c r="AD109">
        <v>3.3</v>
      </c>
      <c r="AE109">
        <v>0.41839999999999999</v>
      </c>
      <c r="AF109">
        <v>0.4143</v>
      </c>
      <c r="AG109">
        <v>2.0419999999999998</v>
      </c>
      <c r="AH109">
        <v>2.0230000000000001</v>
      </c>
      <c r="AI109">
        <v>0.33090000000000003</v>
      </c>
      <c r="AJ109">
        <v>0.32729999999999998</v>
      </c>
      <c r="AK109">
        <v>0.80759999999999998</v>
      </c>
      <c r="AL109">
        <v>0.79620000000000002</v>
      </c>
      <c r="AM109">
        <v>0.1</v>
      </c>
      <c r="AN109">
        <v>0.68140000000000001</v>
      </c>
      <c r="AO109">
        <v>0.67369999999999997</v>
      </c>
      <c r="AP109">
        <v>0.10730000000000001</v>
      </c>
      <c r="AQ109">
        <v>0.104</v>
      </c>
      <c r="AR109" t="s">
        <v>230</v>
      </c>
      <c r="AS109">
        <v>0.81</v>
      </c>
      <c r="AT109">
        <v>0.97</v>
      </c>
      <c r="AU109">
        <v>2.2200000000000002</v>
      </c>
      <c r="AV109">
        <v>1.89</v>
      </c>
      <c r="AW109">
        <v>3.96</v>
      </c>
      <c r="AX109">
        <v>2.2200000000000002</v>
      </c>
      <c r="AY109">
        <v>1.5</v>
      </c>
      <c r="AZ109">
        <v>1</v>
      </c>
      <c r="BA109">
        <v>2.78</v>
      </c>
      <c r="BB109">
        <v>0.91</v>
      </c>
      <c r="BC109">
        <v>2.84</v>
      </c>
      <c r="BD109">
        <v>0.99</v>
      </c>
      <c r="BE109">
        <v>2.73</v>
      </c>
      <c r="BF109">
        <v>0.26</v>
      </c>
      <c r="BG109">
        <v>3.12</v>
      </c>
      <c r="BH109">
        <v>0.88</v>
      </c>
      <c r="BI109">
        <v>4.09</v>
      </c>
      <c r="BJ109">
        <v>2.67</v>
      </c>
      <c r="BK109">
        <v>3.18</v>
      </c>
      <c r="BL109">
        <v>1.85</v>
      </c>
      <c r="BM109">
        <v>2.1</v>
      </c>
      <c r="BN109">
        <v>1.54</v>
      </c>
      <c r="BO109">
        <v>0.98</v>
      </c>
      <c r="BP109">
        <v>0.51</v>
      </c>
      <c r="BQ109">
        <v>1.24</v>
      </c>
      <c r="BR109">
        <v>2.0499999999999998</v>
      </c>
      <c r="BS109">
        <v>2.19</v>
      </c>
      <c r="BT109">
        <v>0.48</v>
      </c>
      <c r="BU109">
        <v>0.91</v>
      </c>
      <c r="BV109">
        <v>1.07</v>
      </c>
      <c r="BW109">
        <v>1.27</v>
      </c>
      <c r="BX109">
        <v>1.74</v>
      </c>
      <c r="BY109">
        <v>2.16</v>
      </c>
      <c r="BZ109">
        <v>3.47</v>
      </c>
      <c r="CA109">
        <v>1.62</v>
      </c>
      <c r="CB109">
        <v>1.97</v>
      </c>
      <c r="CC109">
        <v>1.0900000000000001</v>
      </c>
      <c r="CD109" t="s">
        <v>232</v>
      </c>
      <c r="CE109">
        <v>148479.5</v>
      </c>
      <c r="CF109">
        <v>72294.92</v>
      </c>
      <c r="CG109">
        <v>618024.19999999995</v>
      </c>
      <c r="CH109">
        <v>307338.2</v>
      </c>
      <c r="CI109">
        <v>426494.4</v>
      </c>
      <c r="CJ109">
        <v>214933.8</v>
      </c>
      <c r="CK109">
        <v>173775</v>
      </c>
      <c r="CL109">
        <v>96428.22</v>
      </c>
      <c r="CM109">
        <v>1040995</v>
      </c>
      <c r="CN109">
        <v>603886.4</v>
      </c>
      <c r="CO109">
        <v>5783.13</v>
      </c>
      <c r="CP109">
        <v>3388.98</v>
      </c>
      <c r="CQ109">
        <v>9773.2199999999993</v>
      </c>
      <c r="CR109">
        <v>6129.21</v>
      </c>
      <c r="CS109">
        <v>193096.6</v>
      </c>
      <c r="CT109">
        <v>112947.3</v>
      </c>
      <c r="CU109">
        <v>391276.2</v>
      </c>
      <c r="CV109">
        <v>233336.2</v>
      </c>
      <c r="CW109">
        <v>66305.39</v>
      </c>
      <c r="CX109">
        <v>41843.53</v>
      </c>
      <c r="CY109">
        <v>52076.78</v>
      </c>
      <c r="CZ109">
        <v>33660.5</v>
      </c>
      <c r="DA109">
        <v>11553.89</v>
      </c>
      <c r="DB109">
        <v>7424.69</v>
      </c>
      <c r="DC109">
        <v>10524.54</v>
      </c>
      <c r="DD109">
        <v>6927.38</v>
      </c>
      <c r="DE109">
        <v>10193.57</v>
      </c>
      <c r="DF109">
        <v>6692.83</v>
      </c>
      <c r="DG109">
        <v>11048.67</v>
      </c>
      <c r="DH109">
        <v>7421.73</v>
      </c>
      <c r="DI109">
        <v>11358.21</v>
      </c>
      <c r="DJ109">
        <v>7582.57</v>
      </c>
      <c r="DK109">
        <v>9027.92</v>
      </c>
      <c r="DL109">
        <v>5983.25</v>
      </c>
      <c r="DM109">
        <v>10340.370000000001</v>
      </c>
      <c r="DN109">
        <v>6945.93</v>
      </c>
      <c r="DO109">
        <v>6761.77</v>
      </c>
      <c r="DP109">
        <v>4532.66</v>
      </c>
      <c r="DQ109">
        <v>5619.01</v>
      </c>
      <c r="DR109">
        <v>3729.82</v>
      </c>
      <c r="DS109">
        <v>3717.23</v>
      </c>
      <c r="DT109">
        <v>2478.41</v>
      </c>
      <c r="DU109">
        <v>2060.5500000000002</v>
      </c>
      <c r="DV109">
        <v>1437.5</v>
      </c>
      <c r="DW109">
        <v>3020.37</v>
      </c>
      <c r="DX109">
        <v>2068.33</v>
      </c>
      <c r="DY109">
        <v>2119.08</v>
      </c>
      <c r="DZ109">
        <v>1400.46</v>
      </c>
      <c r="EA109">
        <v>376597.3</v>
      </c>
      <c r="EB109">
        <v>251302.1</v>
      </c>
    </row>
    <row r="110" spans="1:132" x14ac:dyDescent="0.55000000000000004">
      <c r="A110" s="7" t="s">
        <v>173</v>
      </c>
      <c r="B110" t="s">
        <v>174</v>
      </c>
      <c r="D110">
        <v>2207</v>
      </c>
      <c r="E110" t="s">
        <v>58</v>
      </c>
      <c r="F110" t="s">
        <v>229</v>
      </c>
      <c r="G110">
        <v>7.0259999999999998</v>
      </c>
      <c r="H110">
        <v>7.1790000000000003</v>
      </c>
      <c r="I110">
        <v>6.89</v>
      </c>
      <c r="J110">
        <v>7.1749999999999998</v>
      </c>
      <c r="K110">
        <v>201.3</v>
      </c>
      <c r="L110">
        <v>206.2</v>
      </c>
      <c r="M110">
        <v>201.9</v>
      </c>
      <c r="N110">
        <v>203.1</v>
      </c>
      <c r="O110">
        <v>3.028</v>
      </c>
      <c r="P110">
        <v>3.0790000000000002</v>
      </c>
      <c r="Q110">
        <v>5.806</v>
      </c>
      <c r="R110">
        <v>5.9240000000000004</v>
      </c>
      <c r="S110">
        <v>0.89300000000000002</v>
      </c>
      <c r="T110">
        <v>0.90400000000000003</v>
      </c>
      <c r="U110">
        <v>4.4260000000000002</v>
      </c>
      <c r="V110">
        <v>4.4790000000000001</v>
      </c>
      <c r="W110">
        <v>1.385</v>
      </c>
      <c r="X110">
        <v>1.3979999999999999</v>
      </c>
      <c r="Y110">
        <v>1.3879999999999999</v>
      </c>
      <c r="Z110">
        <v>1.413</v>
      </c>
      <c r="AA110">
        <v>0.54800000000000004</v>
      </c>
      <c r="AB110">
        <v>0.51239999999999997</v>
      </c>
      <c r="AC110">
        <v>1.839</v>
      </c>
      <c r="AD110">
        <v>1.6950000000000001</v>
      </c>
      <c r="AE110">
        <v>0.26619999999999999</v>
      </c>
      <c r="AF110">
        <v>0.25069999999999998</v>
      </c>
      <c r="AG110">
        <v>1.462</v>
      </c>
      <c r="AH110">
        <v>1.371</v>
      </c>
      <c r="AI110">
        <v>0.2535</v>
      </c>
      <c r="AJ110">
        <v>0.2424</v>
      </c>
      <c r="AK110">
        <v>0.66049999999999998</v>
      </c>
      <c r="AL110">
        <v>0.62760000000000005</v>
      </c>
      <c r="AM110">
        <v>8.6050000000000001E-2</v>
      </c>
      <c r="AN110">
        <v>0.61199999999999999</v>
      </c>
      <c r="AO110">
        <v>0.57399999999999995</v>
      </c>
      <c r="AP110">
        <v>0.1042</v>
      </c>
      <c r="AQ110">
        <v>9.9089999999999998E-2</v>
      </c>
      <c r="AR110" t="s">
        <v>230</v>
      </c>
      <c r="AS110">
        <v>8.2799999999999994</v>
      </c>
      <c r="AT110">
        <v>0.6</v>
      </c>
      <c r="AU110">
        <v>8.25</v>
      </c>
      <c r="AV110">
        <v>1.2</v>
      </c>
      <c r="AW110">
        <v>9.0399999999999991</v>
      </c>
      <c r="AX110">
        <v>1.32</v>
      </c>
      <c r="AY110">
        <v>8.32</v>
      </c>
      <c r="AZ110">
        <v>0.69</v>
      </c>
      <c r="BA110">
        <v>8.18</v>
      </c>
      <c r="BB110">
        <v>0.55000000000000004</v>
      </c>
      <c r="BC110">
        <v>8.5399999999999991</v>
      </c>
      <c r="BD110">
        <v>0.7</v>
      </c>
      <c r="BE110">
        <v>8.52</v>
      </c>
      <c r="BF110">
        <v>0.52</v>
      </c>
      <c r="BG110">
        <v>8.17</v>
      </c>
      <c r="BH110">
        <v>1.47</v>
      </c>
      <c r="BI110">
        <v>7.81</v>
      </c>
      <c r="BJ110">
        <v>1.6</v>
      </c>
      <c r="BK110">
        <v>8.84</v>
      </c>
      <c r="BL110">
        <v>0.6</v>
      </c>
      <c r="BM110">
        <v>9.2200000000000006</v>
      </c>
      <c r="BN110">
        <v>0.19</v>
      </c>
      <c r="BO110">
        <v>7.86</v>
      </c>
      <c r="BP110">
        <v>0.65</v>
      </c>
      <c r="BQ110">
        <v>8.6999999999999993</v>
      </c>
      <c r="BR110">
        <v>0.59</v>
      </c>
      <c r="BS110">
        <v>9.5299999999999994</v>
      </c>
      <c r="BT110">
        <v>0.77</v>
      </c>
      <c r="BU110">
        <v>8.3000000000000007</v>
      </c>
      <c r="BV110">
        <v>1.03</v>
      </c>
      <c r="BW110">
        <v>9.14</v>
      </c>
      <c r="BX110">
        <v>0.86</v>
      </c>
      <c r="BY110">
        <v>7.66</v>
      </c>
      <c r="BZ110">
        <v>9.19</v>
      </c>
      <c r="CA110">
        <v>0.99</v>
      </c>
      <c r="CB110">
        <v>8.89</v>
      </c>
      <c r="CC110">
        <v>0.9</v>
      </c>
      <c r="CD110" t="s">
        <v>232</v>
      </c>
      <c r="CE110">
        <v>244523.3</v>
      </c>
      <c r="CF110">
        <v>161467.6</v>
      </c>
      <c r="CG110">
        <v>1216715</v>
      </c>
      <c r="CH110">
        <v>818379.5</v>
      </c>
      <c r="CI110">
        <v>813008.8</v>
      </c>
      <c r="CJ110">
        <v>566963.4</v>
      </c>
      <c r="CK110">
        <v>262743.8</v>
      </c>
      <c r="CL110">
        <v>187231.3</v>
      </c>
      <c r="CM110">
        <v>2012360</v>
      </c>
      <c r="CN110">
        <v>1531872</v>
      </c>
      <c r="CO110">
        <v>9630.8799999999992</v>
      </c>
      <c r="CP110">
        <v>7469.52</v>
      </c>
      <c r="CQ110">
        <v>16732.93</v>
      </c>
      <c r="CR110">
        <v>12823.9</v>
      </c>
      <c r="CS110">
        <v>115749.9</v>
      </c>
      <c r="CT110">
        <v>86446.84</v>
      </c>
      <c r="CU110">
        <v>209050.2</v>
      </c>
      <c r="CV110">
        <v>159188.5</v>
      </c>
      <c r="CW110">
        <v>37810.410000000003</v>
      </c>
      <c r="CX110">
        <v>30011.96</v>
      </c>
      <c r="CY110">
        <v>31416.26</v>
      </c>
      <c r="CZ110">
        <v>25378.23</v>
      </c>
      <c r="DA110">
        <v>8192.19</v>
      </c>
      <c r="DB110">
        <v>6648.37</v>
      </c>
      <c r="DC110">
        <v>7614.06</v>
      </c>
      <c r="DD110">
        <v>6250.39</v>
      </c>
      <c r="DE110">
        <v>9852.2000000000007</v>
      </c>
      <c r="DF110">
        <v>8179.22</v>
      </c>
      <c r="DG110">
        <v>10814.41</v>
      </c>
      <c r="DH110">
        <v>8891.16</v>
      </c>
      <c r="DI110">
        <v>10845.56</v>
      </c>
      <c r="DJ110">
        <v>8876.7000000000007</v>
      </c>
      <c r="DK110">
        <v>9924.1200000000008</v>
      </c>
      <c r="DL110">
        <v>8254.83</v>
      </c>
      <c r="DM110">
        <v>12789.87</v>
      </c>
      <c r="DN110">
        <v>10725.48</v>
      </c>
      <c r="DO110">
        <v>8946.4</v>
      </c>
      <c r="DP110">
        <v>7649.29</v>
      </c>
      <c r="DQ110">
        <v>7706.36</v>
      </c>
      <c r="DR110">
        <v>6497.19</v>
      </c>
      <c r="DS110">
        <v>5251.46</v>
      </c>
      <c r="DT110">
        <v>4452.6400000000003</v>
      </c>
      <c r="DU110">
        <v>3065.57</v>
      </c>
      <c r="DV110">
        <v>2566.1999999999998</v>
      </c>
      <c r="DW110">
        <v>4688.66</v>
      </c>
      <c r="DX110">
        <v>4018.43</v>
      </c>
      <c r="DY110">
        <v>3550.88</v>
      </c>
      <c r="DZ110">
        <v>3040.38</v>
      </c>
      <c r="EA110">
        <v>653083.9</v>
      </c>
      <c r="EB110">
        <v>572610.30000000005</v>
      </c>
    </row>
    <row r="111" spans="1:132" x14ac:dyDescent="0.55000000000000004">
      <c r="A111" s="7" t="s">
        <v>180</v>
      </c>
      <c r="B111" t="s">
        <v>181</v>
      </c>
      <c r="D111">
        <v>2401</v>
      </c>
      <c r="E111" t="s">
        <v>58</v>
      </c>
      <c r="F111" t="s">
        <v>229</v>
      </c>
      <c r="G111">
        <v>1.5940000000000001</v>
      </c>
      <c r="H111">
        <v>1.615</v>
      </c>
      <c r="I111">
        <v>3.7869999999999999</v>
      </c>
      <c r="J111">
        <v>3.899</v>
      </c>
      <c r="K111" s="6">
        <v>637.29999999999995</v>
      </c>
      <c r="L111" s="6">
        <v>632.29999999999995</v>
      </c>
      <c r="M111" s="6">
        <v>638.79999999999995</v>
      </c>
      <c r="N111" s="6">
        <v>632.5</v>
      </c>
      <c r="O111">
        <v>4.5949999999999998</v>
      </c>
      <c r="P111">
        <v>4.57</v>
      </c>
      <c r="Q111">
        <v>10.4</v>
      </c>
      <c r="R111">
        <v>10.35</v>
      </c>
      <c r="S111">
        <v>1.2390000000000001</v>
      </c>
      <c r="T111">
        <v>1.224</v>
      </c>
      <c r="U111">
        <v>4.7290000000000001</v>
      </c>
      <c r="V111">
        <v>4.6539999999999999</v>
      </c>
      <c r="W111">
        <v>0.90249999999999997</v>
      </c>
      <c r="X111">
        <v>0.88519999999999999</v>
      </c>
      <c r="Y111">
        <v>0.89370000000000005</v>
      </c>
      <c r="Z111">
        <v>0.88619999999999999</v>
      </c>
      <c r="AA111">
        <v>0.15609999999999999</v>
      </c>
      <c r="AB111">
        <v>0.14879999999999999</v>
      </c>
      <c r="AC111">
        <v>0.92269999999999996</v>
      </c>
      <c r="AD111">
        <v>0.8639</v>
      </c>
      <c r="AE111">
        <v>0.1275</v>
      </c>
      <c r="AF111">
        <v>0.11849999999999999</v>
      </c>
      <c r="AG111">
        <v>0.73740000000000006</v>
      </c>
      <c r="AH111">
        <v>0.69579999999999997</v>
      </c>
      <c r="AI111">
        <v>0.14069999999999999</v>
      </c>
      <c r="AJ111">
        <v>0.13469999999999999</v>
      </c>
      <c r="AK111">
        <v>0.40570000000000001</v>
      </c>
      <c r="AL111">
        <v>0.38129999999999997</v>
      </c>
      <c r="AM111">
        <v>5.604E-2</v>
      </c>
      <c r="AN111">
        <v>0.36209999999999998</v>
      </c>
      <c r="AO111">
        <v>0.33300000000000002</v>
      </c>
      <c r="AP111">
        <v>5.3379999999999997E-2</v>
      </c>
      <c r="AQ111">
        <v>4.9480000000000003E-2</v>
      </c>
      <c r="AR111" t="s">
        <v>230</v>
      </c>
      <c r="AS111">
        <v>12.01</v>
      </c>
      <c r="AT111">
        <v>1.36</v>
      </c>
      <c r="AU111">
        <v>12.3</v>
      </c>
      <c r="AV111">
        <v>0.63</v>
      </c>
      <c r="AW111">
        <v>11.69</v>
      </c>
      <c r="AX111">
        <v>0.44</v>
      </c>
      <c r="AY111">
        <v>10.43</v>
      </c>
      <c r="AZ111">
        <v>1.44</v>
      </c>
      <c r="BA111">
        <v>11.2</v>
      </c>
      <c r="BB111">
        <v>0.83</v>
      </c>
      <c r="BC111">
        <v>11.03</v>
      </c>
      <c r="BD111">
        <v>1.08</v>
      </c>
      <c r="BE111">
        <v>11.59</v>
      </c>
      <c r="BF111">
        <v>1.07</v>
      </c>
      <c r="BG111">
        <v>10.75</v>
      </c>
      <c r="BH111">
        <v>1.29</v>
      </c>
      <c r="BI111">
        <v>11.45</v>
      </c>
      <c r="BJ111">
        <v>1.42</v>
      </c>
      <c r="BK111">
        <v>10.55</v>
      </c>
      <c r="BL111">
        <v>0.43</v>
      </c>
      <c r="BM111">
        <v>9.73</v>
      </c>
      <c r="BN111">
        <v>0.72</v>
      </c>
      <c r="BO111">
        <v>12.67</v>
      </c>
      <c r="BP111">
        <v>1.44</v>
      </c>
      <c r="BQ111">
        <v>11.65</v>
      </c>
      <c r="BR111">
        <v>0.54</v>
      </c>
      <c r="BS111">
        <v>9.9600000000000009</v>
      </c>
      <c r="BT111">
        <v>2.16</v>
      </c>
      <c r="BU111">
        <v>12.37</v>
      </c>
      <c r="BV111">
        <v>0.85</v>
      </c>
      <c r="BW111">
        <v>10.87</v>
      </c>
      <c r="BX111">
        <v>2.09</v>
      </c>
      <c r="BY111">
        <v>8.4</v>
      </c>
      <c r="BZ111">
        <v>10.7</v>
      </c>
      <c r="CA111">
        <v>1.82</v>
      </c>
      <c r="CB111">
        <v>11.7</v>
      </c>
      <c r="CC111">
        <v>3.39</v>
      </c>
      <c r="CD111" t="s">
        <v>232</v>
      </c>
      <c r="CE111">
        <v>53159.39</v>
      </c>
      <c r="CF111">
        <v>38752.6</v>
      </c>
      <c r="CG111">
        <v>1159456</v>
      </c>
      <c r="CH111">
        <v>869498.7</v>
      </c>
      <c r="CI111">
        <v>770467.9</v>
      </c>
      <c r="CJ111">
        <v>598467.6</v>
      </c>
      <c r="CK111">
        <v>136564.4</v>
      </c>
      <c r="CL111">
        <v>107387.3</v>
      </c>
      <c r="CM111">
        <v>1881328</v>
      </c>
      <c r="CN111">
        <v>1582256</v>
      </c>
      <c r="CO111">
        <v>28437.74</v>
      </c>
      <c r="CP111">
        <v>23640.86</v>
      </c>
      <c r="CQ111">
        <v>49381.36</v>
      </c>
      <c r="CR111">
        <v>41214.15</v>
      </c>
      <c r="CS111">
        <v>164002.79999999999</v>
      </c>
      <c r="CT111">
        <v>132570.5</v>
      </c>
      <c r="CU111">
        <v>349822.9</v>
      </c>
      <c r="CV111">
        <v>287313.3</v>
      </c>
      <c r="CW111">
        <v>48991.67</v>
      </c>
      <c r="CX111">
        <v>41994.42</v>
      </c>
      <c r="CY111">
        <v>31344.27</v>
      </c>
      <c r="CZ111">
        <v>27251.85</v>
      </c>
      <c r="DA111">
        <v>4985.05</v>
      </c>
      <c r="DB111">
        <v>4348.1499999999996</v>
      </c>
      <c r="DC111">
        <v>4583.04</v>
      </c>
      <c r="DD111">
        <v>4050.65</v>
      </c>
      <c r="DE111">
        <v>2623.25</v>
      </c>
      <c r="DF111">
        <v>2381.7199999999998</v>
      </c>
      <c r="DG111">
        <v>2984.44</v>
      </c>
      <c r="DH111">
        <v>2640.66</v>
      </c>
      <c r="DI111">
        <v>5068.05</v>
      </c>
      <c r="DJ111">
        <v>4533.03</v>
      </c>
      <c r="DK111">
        <v>4437.82</v>
      </c>
      <c r="DL111">
        <v>3912.46</v>
      </c>
      <c r="DM111">
        <v>6019.56</v>
      </c>
      <c r="DN111">
        <v>5455.61</v>
      </c>
      <c r="DO111">
        <v>4626.04</v>
      </c>
      <c r="DP111">
        <v>4261.09</v>
      </c>
      <c r="DQ111">
        <v>4375.58</v>
      </c>
      <c r="DR111">
        <v>3999.9</v>
      </c>
      <c r="DS111">
        <v>3009.63</v>
      </c>
      <c r="DT111">
        <v>2710.67</v>
      </c>
      <c r="DU111">
        <v>1865.71</v>
      </c>
      <c r="DV111">
        <v>1722.35</v>
      </c>
      <c r="DW111">
        <v>2590.2800000000002</v>
      </c>
      <c r="DX111">
        <v>2336.16</v>
      </c>
      <c r="DY111">
        <v>1703.09</v>
      </c>
      <c r="DZ111">
        <v>1525.29</v>
      </c>
      <c r="EA111">
        <v>609357.30000000005</v>
      </c>
      <c r="EB111">
        <v>573660.9</v>
      </c>
    </row>
    <row r="112" spans="1:132" x14ac:dyDescent="0.55000000000000004">
      <c r="A112" s="7" t="s">
        <v>132</v>
      </c>
      <c r="B112" t="s">
        <v>133</v>
      </c>
      <c r="D112">
        <v>2101</v>
      </c>
      <c r="E112" t="s">
        <v>58</v>
      </c>
      <c r="F112" t="s">
        <v>229</v>
      </c>
      <c r="G112">
        <v>0.75529999999999997</v>
      </c>
      <c r="H112">
        <v>0.84970000000000001</v>
      </c>
      <c r="I112">
        <v>2.9710000000000001</v>
      </c>
      <c r="J112">
        <v>2.8530000000000002</v>
      </c>
      <c r="K112">
        <v>246.6</v>
      </c>
      <c r="L112">
        <v>235.9</v>
      </c>
      <c r="M112">
        <v>247</v>
      </c>
      <c r="N112">
        <v>234.2</v>
      </c>
      <c r="O112">
        <v>3.5470000000000002</v>
      </c>
      <c r="P112">
        <v>3.411</v>
      </c>
      <c r="Q112">
        <v>8.0679999999999996</v>
      </c>
      <c r="R112">
        <v>7.7240000000000002</v>
      </c>
      <c r="S112">
        <v>0.96230000000000004</v>
      </c>
      <c r="T112">
        <v>0.8901</v>
      </c>
      <c r="U112">
        <v>3.67</v>
      </c>
      <c r="V112">
        <v>3.4129999999999998</v>
      </c>
      <c r="W112">
        <v>0.70079999999999998</v>
      </c>
      <c r="X112">
        <v>0.64839999999999998</v>
      </c>
      <c r="Y112">
        <v>0.70630000000000004</v>
      </c>
      <c r="Z112">
        <v>0.64690000000000003</v>
      </c>
      <c r="AA112">
        <v>0.1167</v>
      </c>
      <c r="AB112">
        <v>0.1085</v>
      </c>
      <c r="AC112">
        <v>0.68359999999999999</v>
      </c>
      <c r="AD112">
        <v>0.63929999999999998</v>
      </c>
      <c r="AE112">
        <v>9.5780000000000004E-2</v>
      </c>
      <c r="AF112">
        <v>8.8770000000000002E-2</v>
      </c>
      <c r="AG112">
        <v>0.56559999999999999</v>
      </c>
      <c r="AH112">
        <v>0.52659999999999996</v>
      </c>
      <c r="AI112">
        <v>0.11020000000000001</v>
      </c>
      <c r="AJ112">
        <v>9.9320000000000006E-2</v>
      </c>
      <c r="AK112">
        <v>0.3095</v>
      </c>
      <c r="AL112">
        <v>0.28799999999999998</v>
      </c>
      <c r="AM112">
        <v>4.326E-2</v>
      </c>
      <c r="AN112">
        <v>0.27429999999999999</v>
      </c>
      <c r="AO112">
        <v>0.25019999999999998</v>
      </c>
      <c r="AP112">
        <v>3.8460000000000001E-2</v>
      </c>
      <c r="AQ112">
        <v>3.6889999999999999E-2</v>
      </c>
      <c r="AR112" t="s">
        <v>230</v>
      </c>
      <c r="AS112">
        <v>14.59</v>
      </c>
      <c r="AT112">
        <v>2.77</v>
      </c>
      <c r="AU112">
        <v>11.6</v>
      </c>
      <c r="AV112">
        <v>1.41</v>
      </c>
      <c r="AW112">
        <v>12.4</v>
      </c>
      <c r="AX112">
        <v>0.99</v>
      </c>
      <c r="AY112">
        <v>11.56</v>
      </c>
      <c r="AZ112">
        <v>1.33</v>
      </c>
      <c r="BA112">
        <v>12.06</v>
      </c>
      <c r="BB112">
        <v>1.33</v>
      </c>
      <c r="BC112">
        <v>12.16</v>
      </c>
      <c r="BD112">
        <v>0.96</v>
      </c>
      <c r="BE112">
        <v>12.29</v>
      </c>
      <c r="BF112">
        <v>0.85</v>
      </c>
      <c r="BG112">
        <v>11.16</v>
      </c>
      <c r="BH112">
        <v>0.45</v>
      </c>
      <c r="BI112">
        <v>11.82</v>
      </c>
      <c r="BJ112">
        <v>1.79</v>
      </c>
      <c r="BK112">
        <v>12.42</v>
      </c>
      <c r="BL112">
        <v>2.61</v>
      </c>
      <c r="BM112">
        <v>12.8</v>
      </c>
      <c r="BN112">
        <v>2.65</v>
      </c>
      <c r="BO112">
        <v>11.54</v>
      </c>
      <c r="BP112">
        <v>2.4</v>
      </c>
      <c r="BQ112">
        <v>13.57</v>
      </c>
      <c r="BR112">
        <v>1.52</v>
      </c>
      <c r="BS112">
        <v>11.91</v>
      </c>
      <c r="BT112">
        <v>2.37</v>
      </c>
      <c r="BU112">
        <v>12.78</v>
      </c>
      <c r="BV112">
        <v>0.82</v>
      </c>
      <c r="BW112">
        <v>11.33</v>
      </c>
      <c r="BX112">
        <v>2.06</v>
      </c>
      <c r="BY112">
        <v>11.92</v>
      </c>
      <c r="BZ112">
        <v>14.12</v>
      </c>
      <c r="CA112">
        <v>2.4500000000000002</v>
      </c>
      <c r="CB112">
        <v>11.39</v>
      </c>
      <c r="CC112">
        <v>1.23</v>
      </c>
      <c r="CD112" t="s">
        <v>232</v>
      </c>
      <c r="CE112">
        <v>30300.79</v>
      </c>
      <c r="CF112">
        <v>41416.06</v>
      </c>
      <c r="CG112">
        <v>1342190</v>
      </c>
      <c r="CH112">
        <v>1743911</v>
      </c>
      <c r="CI112">
        <v>911801.6</v>
      </c>
      <c r="CJ112">
        <v>1201347</v>
      </c>
      <c r="CK112">
        <v>126648.1</v>
      </c>
      <c r="CL112">
        <v>157732.79999999999</v>
      </c>
      <c r="CM112">
        <v>2336174</v>
      </c>
      <c r="CN112">
        <v>3046546</v>
      </c>
      <c r="CO112">
        <v>13639.11</v>
      </c>
      <c r="CP112">
        <v>16998.02</v>
      </c>
      <c r="CQ112">
        <v>23662.77</v>
      </c>
      <c r="CR112">
        <v>29403.81</v>
      </c>
      <c r="CS112">
        <v>156729.5</v>
      </c>
      <c r="CT112">
        <v>190523.7</v>
      </c>
      <c r="CU112">
        <v>335864.4</v>
      </c>
      <c r="CV112">
        <v>412843.9</v>
      </c>
      <c r="CW112">
        <v>47099.09</v>
      </c>
      <c r="CX112">
        <v>58771.14</v>
      </c>
      <c r="CY112">
        <v>30134.11</v>
      </c>
      <c r="CZ112">
        <v>38477.56</v>
      </c>
      <c r="DA112">
        <v>4795.72</v>
      </c>
      <c r="DB112">
        <v>6133.3</v>
      </c>
      <c r="DC112">
        <v>4484.8599999999997</v>
      </c>
      <c r="DD112">
        <v>5695.32</v>
      </c>
      <c r="DE112">
        <v>2548.42</v>
      </c>
      <c r="DF112">
        <v>3327.85</v>
      </c>
      <c r="DG112">
        <v>2890.71</v>
      </c>
      <c r="DH112">
        <v>3640.9</v>
      </c>
      <c r="DI112">
        <v>4889.83</v>
      </c>
      <c r="DJ112">
        <v>6431.23</v>
      </c>
      <c r="DK112">
        <v>4334.08</v>
      </c>
      <c r="DL112">
        <v>5621.97</v>
      </c>
      <c r="DM112">
        <v>6002.51</v>
      </c>
      <c r="DN112">
        <v>7913.51</v>
      </c>
      <c r="DO112">
        <v>4714.58</v>
      </c>
      <c r="DP112">
        <v>6020.3</v>
      </c>
      <c r="DQ112">
        <v>4328.1499999999996</v>
      </c>
      <c r="DR112">
        <v>5767.22</v>
      </c>
      <c r="DS112">
        <v>2988.51</v>
      </c>
      <c r="DT112">
        <v>3925.43</v>
      </c>
      <c r="DU112">
        <v>1872.74</v>
      </c>
      <c r="DV112">
        <v>2454.33</v>
      </c>
      <c r="DW112">
        <v>2549.16</v>
      </c>
      <c r="DX112">
        <v>3366.02</v>
      </c>
      <c r="DY112">
        <v>1603.45</v>
      </c>
      <c r="DZ112">
        <v>2185.39</v>
      </c>
      <c r="EA112">
        <v>794411.8</v>
      </c>
      <c r="EB112">
        <v>1099435</v>
      </c>
    </row>
    <row r="113" spans="1:132" x14ac:dyDescent="0.55000000000000004">
      <c r="A113" s="7" t="s">
        <v>182</v>
      </c>
      <c r="B113" t="s">
        <v>183</v>
      </c>
      <c r="D113">
        <v>2402</v>
      </c>
      <c r="E113" t="s">
        <v>58</v>
      </c>
      <c r="F113" t="s">
        <v>229</v>
      </c>
      <c r="G113">
        <v>3.1419999999999999</v>
      </c>
      <c r="H113">
        <v>3.4119999999999999</v>
      </c>
      <c r="I113">
        <v>7.4939999999999998</v>
      </c>
      <c r="J113">
        <v>8.4770000000000003</v>
      </c>
      <c r="K113" s="6">
        <v>3630</v>
      </c>
      <c r="L113" s="6">
        <v>3967</v>
      </c>
      <c r="M113" s="6">
        <v>3614</v>
      </c>
      <c r="N113" s="6">
        <v>3939</v>
      </c>
      <c r="O113">
        <v>5.4359999999999999</v>
      </c>
      <c r="P113">
        <v>5.9980000000000002</v>
      </c>
      <c r="Q113">
        <v>11.24</v>
      </c>
      <c r="R113">
        <v>12.34</v>
      </c>
      <c r="S113">
        <v>1.464</v>
      </c>
      <c r="T113">
        <v>1.61</v>
      </c>
      <c r="U113">
        <v>6.1779999999999999</v>
      </c>
      <c r="V113">
        <v>6.76</v>
      </c>
      <c r="W113">
        <v>1.4770000000000001</v>
      </c>
      <c r="X113">
        <v>1.603</v>
      </c>
      <c r="Y113">
        <v>1.456</v>
      </c>
      <c r="Z113">
        <v>1.5920000000000001</v>
      </c>
      <c r="AA113">
        <v>0.3397</v>
      </c>
      <c r="AB113">
        <v>0.34279999999999999</v>
      </c>
      <c r="AC113">
        <v>1.681</v>
      </c>
      <c r="AD113">
        <v>1.671</v>
      </c>
      <c r="AE113">
        <v>0.25109999999999999</v>
      </c>
      <c r="AF113">
        <v>0.25540000000000002</v>
      </c>
      <c r="AG113">
        <v>1.5089999999999999</v>
      </c>
      <c r="AH113">
        <v>1.5369999999999999</v>
      </c>
      <c r="AI113">
        <v>0.28260000000000002</v>
      </c>
      <c r="AJ113">
        <v>0.29070000000000001</v>
      </c>
      <c r="AK113">
        <v>0.77869999999999995</v>
      </c>
      <c r="AL113">
        <v>0.8095</v>
      </c>
      <c r="AM113">
        <v>0.10390000000000001</v>
      </c>
      <c r="AN113">
        <v>0.61519999999999997</v>
      </c>
      <c r="AO113">
        <v>0.62290000000000001</v>
      </c>
      <c r="AP113">
        <v>8.2339999999999997E-2</v>
      </c>
      <c r="AQ113">
        <v>8.6480000000000001E-2</v>
      </c>
      <c r="AR113" t="s">
        <v>230</v>
      </c>
      <c r="AS113">
        <v>5.42</v>
      </c>
      <c r="AT113">
        <v>1.71</v>
      </c>
      <c r="AU113">
        <v>5.2</v>
      </c>
      <c r="AV113">
        <v>1.28</v>
      </c>
      <c r="AW113">
        <v>4.5999999999999996</v>
      </c>
      <c r="AX113">
        <v>1.59</v>
      </c>
      <c r="AY113">
        <v>4.6500000000000004</v>
      </c>
      <c r="AZ113">
        <v>1.39</v>
      </c>
      <c r="BA113">
        <v>5.07</v>
      </c>
      <c r="BB113">
        <v>1.83</v>
      </c>
      <c r="BC113">
        <v>5.17</v>
      </c>
      <c r="BD113">
        <v>1.42</v>
      </c>
      <c r="BE113">
        <v>5.12</v>
      </c>
      <c r="BF113">
        <v>0.91</v>
      </c>
      <c r="BG113">
        <v>4.95</v>
      </c>
      <c r="BH113">
        <v>1.63</v>
      </c>
      <c r="BI113">
        <v>5.91</v>
      </c>
      <c r="BJ113">
        <v>0.61</v>
      </c>
      <c r="BK113">
        <v>6.14</v>
      </c>
      <c r="BL113">
        <v>1.64</v>
      </c>
      <c r="BM113">
        <v>4.05</v>
      </c>
      <c r="BN113">
        <v>0.17</v>
      </c>
      <c r="BO113">
        <v>4.3</v>
      </c>
      <c r="BP113">
        <v>1.1299999999999999</v>
      </c>
      <c r="BQ113">
        <v>5.13</v>
      </c>
      <c r="BR113">
        <v>0.38</v>
      </c>
      <c r="BS113">
        <v>4.3600000000000003</v>
      </c>
      <c r="BT113">
        <v>1.24</v>
      </c>
      <c r="BU113">
        <v>3.03</v>
      </c>
      <c r="BV113">
        <v>0.51</v>
      </c>
      <c r="BW113">
        <v>5.23</v>
      </c>
      <c r="BX113">
        <v>0.91</v>
      </c>
      <c r="BY113">
        <v>3.1</v>
      </c>
      <c r="BZ113">
        <v>7.69</v>
      </c>
      <c r="CA113">
        <v>0.57999999999999996</v>
      </c>
      <c r="CB113">
        <v>6.96</v>
      </c>
      <c r="CC113">
        <v>2.57</v>
      </c>
      <c r="CD113" t="s">
        <v>232</v>
      </c>
      <c r="CE113">
        <v>113670.5</v>
      </c>
      <c r="CF113">
        <v>75184.13</v>
      </c>
      <c r="CG113">
        <v>1349029</v>
      </c>
      <c r="CH113">
        <v>850435.9</v>
      </c>
      <c r="CI113">
        <v>838425.2</v>
      </c>
      <c r="CJ113">
        <v>553974.69999999995</v>
      </c>
      <c r="CK113">
        <v>295639.5</v>
      </c>
      <c r="CL113">
        <v>216022</v>
      </c>
      <c r="CM113">
        <v>2023566</v>
      </c>
      <c r="CN113">
        <v>1450317</v>
      </c>
      <c r="CO113">
        <v>174942.6</v>
      </c>
      <c r="CP113">
        <v>135853.79999999999</v>
      </c>
      <c r="CQ113">
        <v>301547.8</v>
      </c>
      <c r="CR113">
        <v>235083.9</v>
      </c>
      <c r="CS113">
        <v>209586.6</v>
      </c>
      <c r="CT113">
        <v>159388.70000000001</v>
      </c>
      <c r="CU113">
        <v>408374.5</v>
      </c>
      <c r="CV113">
        <v>313721.8</v>
      </c>
      <c r="CW113">
        <v>62517.32</v>
      </c>
      <c r="CX113">
        <v>50582.95</v>
      </c>
      <c r="CY113">
        <v>44228.7</v>
      </c>
      <c r="CZ113">
        <v>36261.660000000003</v>
      </c>
      <c r="DA113">
        <v>8809.24</v>
      </c>
      <c r="DB113">
        <v>7214.58</v>
      </c>
      <c r="DC113">
        <v>8059.88</v>
      </c>
      <c r="DD113">
        <v>6665.04</v>
      </c>
      <c r="DE113">
        <v>6139.61</v>
      </c>
      <c r="DF113">
        <v>5145.1099999999997</v>
      </c>
      <c r="DG113">
        <v>6911.09</v>
      </c>
      <c r="DH113">
        <v>5812.05</v>
      </c>
      <c r="DI113">
        <v>9954.5</v>
      </c>
      <c r="DJ113">
        <v>8231.11</v>
      </c>
      <c r="DK113">
        <v>9407.82</v>
      </c>
      <c r="DL113">
        <v>7906.47</v>
      </c>
      <c r="DM113">
        <v>13270.71</v>
      </c>
      <c r="DN113">
        <v>11301.5</v>
      </c>
      <c r="DO113">
        <v>10019</v>
      </c>
      <c r="DP113">
        <v>8621.36</v>
      </c>
      <c r="DQ113">
        <v>9070.93</v>
      </c>
      <c r="DR113">
        <v>7775.29</v>
      </c>
      <c r="DS113">
        <v>6219.28</v>
      </c>
      <c r="DT113">
        <v>5399.67</v>
      </c>
      <c r="DU113">
        <v>3717.59</v>
      </c>
      <c r="DV113">
        <v>3187.08</v>
      </c>
      <c r="DW113">
        <v>4734.6000000000004</v>
      </c>
      <c r="DX113">
        <v>4099.1899999999996</v>
      </c>
      <c r="DY113">
        <v>2821.81</v>
      </c>
      <c r="DZ113">
        <v>2496.56</v>
      </c>
      <c r="EA113">
        <v>653438.6</v>
      </c>
      <c r="EB113">
        <v>538347.1</v>
      </c>
    </row>
    <row r="114" spans="1:132" x14ac:dyDescent="0.55000000000000004">
      <c r="A114" s="7" t="s">
        <v>134</v>
      </c>
      <c r="B114" t="s">
        <v>135</v>
      </c>
      <c r="D114">
        <v>2102</v>
      </c>
      <c r="E114" t="s">
        <v>58</v>
      </c>
      <c r="F114" t="s">
        <v>229</v>
      </c>
      <c r="G114">
        <v>1.7649999999999999</v>
      </c>
      <c r="H114">
        <v>2.1459999999999999</v>
      </c>
      <c r="I114">
        <v>6.1509999999999998</v>
      </c>
      <c r="J114">
        <v>6.4009999999999998</v>
      </c>
      <c r="K114" s="6">
        <v>1086</v>
      </c>
      <c r="L114" s="6">
        <v>1127</v>
      </c>
      <c r="M114" s="6">
        <v>1084</v>
      </c>
      <c r="N114" s="6">
        <v>1115</v>
      </c>
      <c r="O114">
        <v>2.6219999999999999</v>
      </c>
      <c r="P114">
        <v>2.7149999999999999</v>
      </c>
      <c r="Q114">
        <v>5.3730000000000002</v>
      </c>
      <c r="R114">
        <v>5.5460000000000003</v>
      </c>
      <c r="S114">
        <v>0.75</v>
      </c>
      <c r="T114">
        <v>0.75819999999999999</v>
      </c>
      <c r="U114">
        <v>3.2930000000000001</v>
      </c>
      <c r="V114">
        <v>3.3250000000000002</v>
      </c>
      <c r="W114">
        <v>0.91049999999999998</v>
      </c>
      <c r="X114">
        <v>0.92179999999999995</v>
      </c>
      <c r="Y114">
        <v>0.8931</v>
      </c>
      <c r="Z114">
        <v>0.91010000000000002</v>
      </c>
      <c r="AA114">
        <v>0.24210000000000001</v>
      </c>
      <c r="AB114">
        <v>0.23569999999999999</v>
      </c>
      <c r="AC114">
        <v>1.0980000000000001</v>
      </c>
      <c r="AD114">
        <v>1.0860000000000001</v>
      </c>
      <c r="AE114">
        <v>0.18029999999999999</v>
      </c>
      <c r="AF114">
        <v>0.1837</v>
      </c>
      <c r="AG114">
        <v>1.147</v>
      </c>
      <c r="AH114">
        <v>1.135</v>
      </c>
      <c r="AI114">
        <v>0.22339999999999999</v>
      </c>
      <c r="AJ114">
        <v>0.22159999999999999</v>
      </c>
      <c r="AK114">
        <v>0.61609999999999998</v>
      </c>
      <c r="AL114">
        <v>0.60880000000000001</v>
      </c>
      <c r="AM114">
        <v>8.0780000000000005E-2</v>
      </c>
      <c r="AN114">
        <v>0.48010000000000003</v>
      </c>
      <c r="AO114">
        <v>0.47970000000000002</v>
      </c>
      <c r="AP114">
        <v>6.3509999999999997E-2</v>
      </c>
      <c r="AQ114">
        <v>6.2619999999999995E-2</v>
      </c>
      <c r="AR114" t="s">
        <v>230</v>
      </c>
      <c r="AS114">
        <v>3.8</v>
      </c>
      <c r="AT114">
        <v>1.67</v>
      </c>
      <c r="AU114">
        <v>1.3</v>
      </c>
      <c r="AV114">
        <v>0.99</v>
      </c>
      <c r="AW114">
        <v>1.74</v>
      </c>
      <c r="AX114">
        <v>1.02</v>
      </c>
      <c r="AY114">
        <v>1.98</v>
      </c>
      <c r="AZ114">
        <v>0.89</v>
      </c>
      <c r="BA114">
        <v>0.98</v>
      </c>
      <c r="BB114">
        <v>0.67</v>
      </c>
      <c r="BC114">
        <v>1.71</v>
      </c>
      <c r="BD114">
        <v>0.78</v>
      </c>
      <c r="BE114">
        <v>1.18</v>
      </c>
      <c r="BF114">
        <v>1.34</v>
      </c>
      <c r="BG114">
        <v>1.35</v>
      </c>
      <c r="BH114">
        <v>0.63</v>
      </c>
      <c r="BI114">
        <v>1.74</v>
      </c>
      <c r="BJ114">
        <v>1.03</v>
      </c>
      <c r="BK114">
        <v>2.36</v>
      </c>
      <c r="BL114">
        <v>0.84</v>
      </c>
      <c r="BM114">
        <v>1.57</v>
      </c>
      <c r="BN114">
        <v>0.12</v>
      </c>
      <c r="BO114">
        <v>0.66</v>
      </c>
      <c r="BP114">
        <v>0.56999999999999995</v>
      </c>
      <c r="BQ114">
        <v>2.36</v>
      </c>
      <c r="BR114">
        <v>0.72</v>
      </c>
      <c r="BS114">
        <v>1.3</v>
      </c>
      <c r="BT114">
        <v>0.82</v>
      </c>
      <c r="BU114">
        <v>0.4</v>
      </c>
      <c r="BV114">
        <v>0.52</v>
      </c>
      <c r="BW114">
        <v>0.52</v>
      </c>
      <c r="BX114">
        <v>0.96</v>
      </c>
      <c r="BY114">
        <v>1.6</v>
      </c>
      <c r="BZ114">
        <v>3.78</v>
      </c>
      <c r="CA114">
        <v>3</v>
      </c>
      <c r="CB114">
        <v>1.78</v>
      </c>
      <c r="CC114">
        <v>2.64</v>
      </c>
      <c r="CD114" t="s">
        <v>232</v>
      </c>
      <c r="CE114">
        <v>75361.429999999993</v>
      </c>
      <c r="CF114">
        <v>101821</v>
      </c>
      <c r="CG114">
        <v>1473793</v>
      </c>
      <c r="CH114">
        <v>1789575</v>
      </c>
      <c r="CI114">
        <v>981774.9</v>
      </c>
      <c r="CJ114">
        <v>1187653</v>
      </c>
      <c r="CK114">
        <v>284400.2</v>
      </c>
      <c r="CL114">
        <v>349814.2</v>
      </c>
      <c r="CM114">
        <v>2509737</v>
      </c>
      <c r="CN114">
        <v>3017246</v>
      </c>
      <c r="CO114">
        <v>64954.45</v>
      </c>
      <c r="CP114">
        <v>80310.84</v>
      </c>
      <c r="CQ114">
        <v>112300.4</v>
      </c>
      <c r="CR114">
        <v>138555.4</v>
      </c>
      <c r="CS114">
        <v>125493.8</v>
      </c>
      <c r="CT114">
        <v>150194.20000000001</v>
      </c>
      <c r="CU114">
        <v>242279.9</v>
      </c>
      <c r="CV114">
        <v>293590</v>
      </c>
      <c r="CW114">
        <v>39770.01</v>
      </c>
      <c r="CX114">
        <v>49574.67</v>
      </c>
      <c r="CY114">
        <v>29267.8</v>
      </c>
      <c r="CZ114">
        <v>37120.519999999997</v>
      </c>
      <c r="DA114">
        <v>6743.96</v>
      </c>
      <c r="DB114">
        <v>8635.0400000000009</v>
      </c>
      <c r="DC114">
        <v>6140.34</v>
      </c>
      <c r="DD114">
        <v>7932.02</v>
      </c>
      <c r="DE114">
        <v>5502.65</v>
      </c>
      <c r="DF114">
        <v>7017.07</v>
      </c>
      <c r="DG114">
        <v>6142.56</v>
      </c>
      <c r="DH114">
        <v>7818.25</v>
      </c>
      <c r="DI114">
        <v>8178.84</v>
      </c>
      <c r="DJ114">
        <v>10607.2</v>
      </c>
      <c r="DK114">
        <v>8498.31</v>
      </c>
      <c r="DL114">
        <v>11283.33</v>
      </c>
      <c r="DM114">
        <v>12681.64</v>
      </c>
      <c r="DN114">
        <v>16559.91</v>
      </c>
      <c r="DO114">
        <v>9961.19</v>
      </c>
      <c r="DP114">
        <v>13035.3</v>
      </c>
      <c r="DQ114">
        <v>8913.0400000000009</v>
      </c>
      <c r="DR114">
        <v>11774.13</v>
      </c>
      <c r="DS114">
        <v>6189.28</v>
      </c>
      <c r="DT114">
        <v>8054.72</v>
      </c>
      <c r="DU114">
        <v>3634.24</v>
      </c>
      <c r="DV114">
        <v>4638.26</v>
      </c>
      <c r="DW114">
        <v>4649.38</v>
      </c>
      <c r="DX114">
        <v>6260.79</v>
      </c>
      <c r="DY114">
        <v>2743.28</v>
      </c>
      <c r="DZ114">
        <v>3589.04</v>
      </c>
      <c r="EA114">
        <v>821188.3</v>
      </c>
      <c r="EB114">
        <v>1067603</v>
      </c>
    </row>
    <row r="115" spans="1:132" x14ac:dyDescent="0.55000000000000004">
      <c r="A115" s="7" t="s">
        <v>184</v>
      </c>
      <c r="B115" t="s">
        <v>185</v>
      </c>
      <c r="D115">
        <v>2403</v>
      </c>
      <c r="E115" t="s">
        <v>58</v>
      </c>
      <c r="F115" t="s">
        <v>229</v>
      </c>
      <c r="G115">
        <v>0.13669999999999999</v>
      </c>
      <c r="H115">
        <v>0.15770000000000001</v>
      </c>
      <c r="I115">
        <v>0.24210000000000001</v>
      </c>
      <c r="J115">
        <v>0.27739999999999998</v>
      </c>
      <c r="K115">
        <v>100.2</v>
      </c>
      <c r="L115">
        <v>107.6</v>
      </c>
      <c r="M115">
        <v>97.03</v>
      </c>
      <c r="N115">
        <v>106.3</v>
      </c>
      <c r="O115">
        <v>0.2079</v>
      </c>
      <c r="P115">
        <v>0.23569999999999999</v>
      </c>
      <c r="Q115">
        <v>0.39140000000000003</v>
      </c>
      <c r="R115">
        <v>0.42870000000000003</v>
      </c>
      <c r="S115">
        <v>4.7219999999999998E-2</v>
      </c>
      <c r="T115">
        <v>5.1650000000000001E-2</v>
      </c>
      <c r="U115">
        <v>0.1789</v>
      </c>
      <c r="V115">
        <v>0.1898</v>
      </c>
      <c r="W115">
        <v>3.6510000000000001E-2</v>
      </c>
      <c r="X115">
        <v>3.6880000000000003E-2</v>
      </c>
      <c r="Y115">
        <v>3.356E-2</v>
      </c>
      <c r="Z115">
        <v>3.7249999999999998E-2</v>
      </c>
      <c r="AA115">
        <v>9.3150000000000004E-3</v>
      </c>
      <c r="AB115">
        <v>8.5850000000000006E-3</v>
      </c>
      <c r="AC115">
        <v>3.9350000000000003E-2</v>
      </c>
      <c r="AD115">
        <v>3.8030000000000001E-2</v>
      </c>
      <c r="AE115" s="2">
        <v>6.234E-3</v>
      </c>
      <c r="AF115" s="2">
        <v>5.587E-3</v>
      </c>
      <c r="AG115">
        <v>3.2809999999999999E-2</v>
      </c>
      <c r="AH115">
        <v>3.4979999999999997E-2</v>
      </c>
      <c r="AI115">
        <v>7.0159999999999997E-3</v>
      </c>
      <c r="AJ115">
        <v>6.8050000000000003E-3</v>
      </c>
      <c r="AK115">
        <v>2.24E-2</v>
      </c>
      <c r="AL115">
        <v>2.189E-2</v>
      </c>
      <c r="AM115" s="2">
        <v>3.153E-3</v>
      </c>
      <c r="AN115">
        <v>1.9390000000000001E-2</v>
      </c>
      <c r="AO115">
        <v>1.975E-2</v>
      </c>
      <c r="AP115" s="2">
        <v>3.2989999999999998E-3</v>
      </c>
      <c r="AQ115" s="2">
        <v>2.8170000000000001E-3</v>
      </c>
      <c r="AR115" t="s">
        <v>230</v>
      </c>
      <c r="AS115">
        <v>11.23</v>
      </c>
      <c r="AT115">
        <v>2.44</v>
      </c>
      <c r="AU115">
        <v>12.71</v>
      </c>
      <c r="AV115">
        <v>0.15</v>
      </c>
      <c r="AW115">
        <v>11.37</v>
      </c>
      <c r="AX115">
        <v>2.98</v>
      </c>
      <c r="AY115">
        <v>11.96</v>
      </c>
      <c r="AZ115">
        <v>2.04</v>
      </c>
      <c r="BA115">
        <v>11.79</v>
      </c>
      <c r="BB115">
        <v>0.51</v>
      </c>
      <c r="BC115">
        <v>10.83</v>
      </c>
      <c r="BD115">
        <v>2.21</v>
      </c>
      <c r="BE115">
        <v>12.43</v>
      </c>
      <c r="BF115">
        <v>4.1500000000000004</v>
      </c>
      <c r="BG115">
        <v>12.11</v>
      </c>
      <c r="BH115">
        <v>2.14</v>
      </c>
      <c r="BI115">
        <v>20.92</v>
      </c>
      <c r="BJ115">
        <v>12</v>
      </c>
      <c r="BK115">
        <v>11.52</v>
      </c>
      <c r="BL115">
        <v>7.67</v>
      </c>
      <c r="BM115">
        <v>13.15</v>
      </c>
      <c r="BN115">
        <v>6.45</v>
      </c>
      <c r="BO115">
        <v>10.99</v>
      </c>
      <c r="BP115">
        <v>9.15</v>
      </c>
      <c r="BQ115">
        <v>5.38</v>
      </c>
      <c r="BR115">
        <v>7.7</v>
      </c>
      <c r="BS115">
        <v>14.87</v>
      </c>
      <c r="BT115">
        <v>7.85</v>
      </c>
      <c r="BU115">
        <v>7.22</v>
      </c>
      <c r="BV115">
        <v>11.97</v>
      </c>
      <c r="BW115">
        <v>16.95</v>
      </c>
      <c r="BX115">
        <v>3.21</v>
      </c>
      <c r="BY115">
        <v>12.85</v>
      </c>
      <c r="BZ115">
        <v>11.58</v>
      </c>
      <c r="CA115">
        <v>2.42</v>
      </c>
      <c r="CB115">
        <v>7.77</v>
      </c>
      <c r="CC115">
        <v>9.1999999999999993</v>
      </c>
      <c r="CD115" t="s">
        <v>232</v>
      </c>
      <c r="CE115">
        <v>6188.8</v>
      </c>
      <c r="CF115">
        <v>4702.3</v>
      </c>
      <c r="CG115">
        <v>1306680</v>
      </c>
      <c r="CH115">
        <v>962164</v>
      </c>
      <c r="CI115">
        <v>883228.6</v>
      </c>
      <c r="CJ115">
        <v>660751</v>
      </c>
      <c r="CK115">
        <v>10062.99</v>
      </c>
      <c r="CL115">
        <v>8446.68</v>
      </c>
      <c r="CM115">
        <v>2138999</v>
      </c>
      <c r="CN115">
        <v>1713144</v>
      </c>
      <c r="CO115">
        <v>5122.87</v>
      </c>
      <c r="CP115">
        <v>4364.45</v>
      </c>
      <c r="CQ115">
        <v>8584.66</v>
      </c>
      <c r="CR115">
        <v>7512.51</v>
      </c>
      <c r="CS115">
        <v>8484.9699999999993</v>
      </c>
      <c r="CT115">
        <v>7412.46</v>
      </c>
      <c r="CU115">
        <v>15047.75</v>
      </c>
      <c r="CV115">
        <v>12892.49</v>
      </c>
      <c r="CW115">
        <v>2143.16</v>
      </c>
      <c r="CX115">
        <v>1922.75</v>
      </c>
      <c r="CY115">
        <v>1361.94</v>
      </c>
      <c r="CZ115">
        <v>1207.48</v>
      </c>
      <c r="DA115">
        <v>237.04</v>
      </c>
      <c r="DB115">
        <v>198.15</v>
      </c>
      <c r="DC115">
        <v>205.93</v>
      </c>
      <c r="DD115">
        <v>188.89</v>
      </c>
      <c r="DE115">
        <v>180.37</v>
      </c>
      <c r="DF115">
        <v>148.52000000000001</v>
      </c>
      <c r="DG115">
        <v>182.6</v>
      </c>
      <c r="DH115">
        <v>175.19</v>
      </c>
      <c r="DI115">
        <v>247.04</v>
      </c>
      <c r="DJ115">
        <v>214.82</v>
      </c>
      <c r="DK115">
        <v>255.56</v>
      </c>
      <c r="DL115">
        <v>202.97</v>
      </c>
      <c r="DM115">
        <v>303.70999999999998</v>
      </c>
      <c r="DN115">
        <v>293.33999999999997</v>
      </c>
      <c r="DO115">
        <v>264.45</v>
      </c>
      <c r="DP115">
        <v>231.86</v>
      </c>
      <c r="DQ115">
        <v>268.52</v>
      </c>
      <c r="DR115">
        <v>237.41</v>
      </c>
      <c r="DS115">
        <v>191.49</v>
      </c>
      <c r="DT115">
        <v>167.04</v>
      </c>
      <c r="DU115">
        <v>125.56</v>
      </c>
      <c r="DV115">
        <v>109.26</v>
      </c>
      <c r="DW115">
        <v>162.22999999999999</v>
      </c>
      <c r="DX115">
        <v>150</v>
      </c>
      <c r="DY115">
        <v>136.30000000000001</v>
      </c>
      <c r="DZ115">
        <v>102.59</v>
      </c>
      <c r="EA115">
        <v>675029.4</v>
      </c>
      <c r="EB115">
        <v>609135.1</v>
      </c>
    </row>
    <row r="116" spans="1:132" x14ac:dyDescent="0.55000000000000004">
      <c r="A116" s="7" t="s">
        <v>136</v>
      </c>
      <c r="B116" t="s">
        <v>137</v>
      </c>
      <c r="D116">
        <v>2103</v>
      </c>
      <c r="E116" t="s">
        <v>58</v>
      </c>
      <c r="F116" t="s">
        <v>229</v>
      </c>
      <c r="G116">
        <v>0.13619999999999999</v>
      </c>
      <c r="H116">
        <v>0.16370000000000001</v>
      </c>
      <c r="I116">
        <v>0.14380000000000001</v>
      </c>
      <c r="J116">
        <v>0.14280000000000001</v>
      </c>
      <c r="K116">
        <v>86.18</v>
      </c>
      <c r="L116">
        <v>87.66</v>
      </c>
      <c r="M116">
        <v>86.52</v>
      </c>
      <c r="N116">
        <v>86.08</v>
      </c>
      <c r="O116">
        <v>0.11840000000000001</v>
      </c>
      <c r="P116">
        <v>0.1187</v>
      </c>
      <c r="Q116">
        <v>0.1699</v>
      </c>
      <c r="R116">
        <v>0.16980000000000001</v>
      </c>
      <c r="S116">
        <v>1.942E-2</v>
      </c>
      <c r="T116">
        <v>1.9089999999999999E-2</v>
      </c>
      <c r="U116">
        <v>7.6990000000000003E-2</v>
      </c>
      <c r="V116">
        <v>7.6999999999999999E-2</v>
      </c>
      <c r="W116">
        <v>1.519E-2</v>
      </c>
      <c r="X116">
        <v>1.5730000000000001E-2</v>
      </c>
      <c r="Y116">
        <v>1.6650000000000002E-2</v>
      </c>
      <c r="Z116">
        <v>1.4999999999999999E-2</v>
      </c>
      <c r="AA116" s="2">
        <v>4.4099999999999999E-3</v>
      </c>
      <c r="AB116" s="2">
        <v>3.8939999999999999E-3</v>
      </c>
      <c r="AC116">
        <v>1.9230000000000001E-2</v>
      </c>
      <c r="AD116">
        <v>1.7770000000000001E-2</v>
      </c>
      <c r="AE116" s="2">
        <v>2.8310000000000002E-3</v>
      </c>
      <c r="AF116" s="2">
        <v>2.6050000000000001E-3</v>
      </c>
      <c r="AG116">
        <v>1.4619999999999999E-2</v>
      </c>
      <c r="AH116">
        <v>1.473E-2</v>
      </c>
      <c r="AI116" s="2">
        <v>3.4259999999999998E-3</v>
      </c>
      <c r="AJ116" s="2">
        <v>3.4889999999999999E-3</v>
      </c>
      <c r="AK116">
        <v>9.6200000000000001E-3</v>
      </c>
      <c r="AL116">
        <v>1.021E-2</v>
      </c>
      <c r="AM116" s="2">
        <v>1.1839999999999999E-3</v>
      </c>
      <c r="AN116">
        <v>7.3559999999999997E-3</v>
      </c>
      <c r="AO116">
        <v>7.3289999999999996E-3</v>
      </c>
      <c r="AP116" s="2">
        <v>1.3090000000000001E-3</v>
      </c>
      <c r="AQ116" s="2">
        <v>1.281E-3</v>
      </c>
      <c r="AR116" t="s">
        <v>230</v>
      </c>
      <c r="AS116">
        <v>3.74</v>
      </c>
      <c r="AT116">
        <v>4.16</v>
      </c>
      <c r="AU116">
        <v>3.13</v>
      </c>
      <c r="AV116">
        <v>1.57</v>
      </c>
      <c r="AW116">
        <v>2.9</v>
      </c>
      <c r="AX116">
        <v>1.1100000000000001</v>
      </c>
      <c r="AY116">
        <v>0.89</v>
      </c>
      <c r="AZ116">
        <v>1.33</v>
      </c>
      <c r="BA116">
        <v>2.44</v>
      </c>
      <c r="BB116">
        <v>0.8</v>
      </c>
      <c r="BC116">
        <v>2.0099999999999998</v>
      </c>
      <c r="BD116">
        <v>0.72</v>
      </c>
      <c r="BE116">
        <v>2.69</v>
      </c>
      <c r="BF116">
        <v>3.71</v>
      </c>
      <c r="BG116">
        <v>1.71</v>
      </c>
      <c r="BH116">
        <v>3.56</v>
      </c>
      <c r="BI116">
        <v>7.85</v>
      </c>
      <c r="BJ116">
        <v>7.94</v>
      </c>
      <c r="BK116">
        <v>4.37</v>
      </c>
      <c r="BL116">
        <v>5.01</v>
      </c>
      <c r="BM116">
        <v>8.42</v>
      </c>
      <c r="BN116">
        <v>10.99</v>
      </c>
      <c r="BO116">
        <v>5.45</v>
      </c>
      <c r="BP116">
        <v>5.09</v>
      </c>
      <c r="BQ116">
        <v>31.88</v>
      </c>
      <c r="BR116">
        <v>13.94</v>
      </c>
      <c r="BS116">
        <v>14.34</v>
      </c>
      <c r="BT116">
        <v>4.59</v>
      </c>
      <c r="BU116">
        <v>7.35</v>
      </c>
      <c r="BV116">
        <v>9.94</v>
      </c>
      <c r="BW116">
        <v>8.1999999999999993</v>
      </c>
      <c r="BX116">
        <v>10.41</v>
      </c>
      <c r="BY116">
        <v>16.25</v>
      </c>
      <c r="BZ116">
        <v>21.17</v>
      </c>
      <c r="CA116">
        <v>17.260000000000002</v>
      </c>
      <c r="CB116">
        <v>43.72</v>
      </c>
      <c r="CC116">
        <v>20.25</v>
      </c>
      <c r="CD116" t="s">
        <v>232</v>
      </c>
      <c r="CE116">
        <v>7008.47</v>
      </c>
      <c r="CF116">
        <v>9575.5499999999993</v>
      </c>
      <c r="CG116">
        <v>1474558</v>
      </c>
      <c r="CH116">
        <v>1923152</v>
      </c>
      <c r="CI116">
        <v>1001588</v>
      </c>
      <c r="CJ116">
        <v>1302922</v>
      </c>
      <c r="CK116">
        <v>6815.8</v>
      </c>
      <c r="CL116">
        <v>8581.9599999999991</v>
      </c>
      <c r="CM116">
        <v>2550770</v>
      </c>
      <c r="CN116">
        <v>3162447</v>
      </c>
      <c r="CO116">
        <v>5267.74</v>
      </c>
      <c r="CP116">
        <v>6570.9</v>
      </c>
      <c r="CQ116">
        <v>9150.93</v>
      </c>
      <c r="CR116">
        <v>11239.88</v>
      </c>
      <c r="CS116">
        <v>5782.77</v>
      </c>
      <c r="CT116">
        <v>6902.19</v>
      </c>
      <c r="CU116">
        <v>7827.15</v>
      </c>
      <c r="CV116">
        <v>9445.93</v>
      </c>
      <c r="CW116">
        <v>1063.3900000000001</v>
      </c>
      <c r="CX116">
        <v>1317.12</v>
      </c>
      <c r="CY116">
        <v>707.43</v>
      </c>
      <c r="CZ116">
        <v>908.93</v>
      </c>
      <c r="DA116">
        <v>123.34</v>
      </c>
      <c r="DB116">
        <v>158.52000000000001</v>
      </c>
      <c r="DC116">
        <v>128.15</v>
      </c>
      <c r="DD116">
        <v>145.19</v>
      </c>
      <c r="DE116">
        <v>108.52</v>
      </c>
      <c r="DF116">
        <v>124.08</v>
      </c>
      <c r="DG116">
        <v>122.22</v>
      </c>
      <c r="DH116">
        <v>141.47999999999999</v>
      </c>
      <c r="DI116">
        <v>151.47999999999999</v>
      </c>
      <c r="DJ116">
        <v>183.34</v>
      </c>
      <c r="DK116">
        <v>151.11000000000001</v>
      </c>
      <c r="DL116">
        <v>177.78</v>
      </c>
      <c r="DM116">
        <v>169.26</v>
      </c>
      <c r="DN116">
        <v>225.56</v>
      </c>
      <c r="DO116">
        <v>162.22999999999999</v>
      </c>
      <c r="DP116">
        <v>216.67</v>
      </c>
      <c r="DQ116">
        <v>142.22</v>
      </c>
      <c r="DR116">
        <v>184.82</v>
      </c>
      <c r="DS116">
        <v>105.56</v>
      </c>
      <c r="DT116">
        <v>142.22</v>
      </c>
      <c r="DU116">
        <v>64.819999999999993</v>
      </c>
      <c r="DV116">
        <v>92.96</v>
      </c>
      <c r="DW116">
        <v>81.48</v>
      </c>
      <c r="DX116">
        <v>103.71</v>
      </c>
      <c r="DY116">
        <v>80.37</v>
      </c>
      <c r="DZ116">
        <v>94.82</v>
      </c>
      <c r="EA116">
        <v>820475.1</v>
      </c>
      <c r="EB116">
        <v>1097279</v>
      </c>
    </row>
    <row r="117" spans="1:132" x14ac:dyDescent="0.55000000000000004">
      <c r="A117" s="7" t="s">
        <v>186</v>
      </c>
      <c r="B117" t="s">
        <v>187</v>
      </c>
      <c r="D117">
        <v>2404</v>
      </c>
      <c r="E117" t="s">
        <v>58</v>
      </c>
      <c r="F117" t="s">
        <v>229</v>
      </c>
      <c r="G117">
        <v>0.14940000000000001</v>
      </c>
      <c r="H117">
        <v>0.1736</v>
      </c>
      <c r="I117">
        <v>0.17599999999999999</v>
      </c>
      <c r="J117">
        <v>0.1976</v>
      </c>
      <c r="K117">
        <v>78.59</v>
      </c>
      <c r="L117">
        <v>86.26</v>
      </c>
      <c r="M117">
        <v>77.14</v>
      </c>
      <c r="N117">
        <v>85.57</v>
      </c>
      <c r="O117">
        <v>0.14749999999999999</v>
      </c>
      <c r="P117">
        <v>0.1618</v>
      </c>
      <c r="Q117">
        <v>0.33450000000000002</v>
      </c>
      <c r="R117">
        <v>0.36549999999999999</v>
      </c>
      <c r="S117">
        <v>3.7449999999999997E-2</v>
      </c>
      <c r="T117">
        <v>3.9350000000000003E-2</v>
      </c>
      <c r="U117">
        <v>0.15409999999999999</v>
      </c>
      <c r="V117">
        <v>0.1651</v>
      </c>
      <c r="W117">
        <v>3.2309999999999998E-2</v>
      </c>
      <c r="X117">
        <v>3.4259999999999999E-2</v>
      </c>
      <c r="Y117">
        <v>2.691E-2</v>
      </c>
      <c r="Z117">
        <v>3.0190000000000002E-2</v>
      </c>
      <c r="AA117">
        <v>7.4530000000000004E-3</v>
      </c>
      <c r="AB117">
        <v>7.293E-3</v>
      </c>
      <c r="AC117">
        <v>3.7470000000000003E-2</v>
      </c>
      <c r="AD117">
        <v>3.5779999999999999E-2</v>
      </c>
      <c r="AE117" s="2">
        <v>4.6210000000000001E-3</v>
      </c>
      <c r="AF117" s="2">
        <v>5.0239999999999998E-3</v>
      </c>
      <c r="AG117">
        <v>2.6530000000000001E-2</v>
      </c>
      <c r="AH117">
        <v>3.1E-2</v>
      </c>
      <c r="AI117" s="2">
        <v>6.1539999999999997E-3</v>
      </c>
      <c r="AJ117" s="2">
        <v>5.0670000000000003E-3</v>
      </c>
      <c r="AK117">
        <v>1.6969999999999999E-2</v>
      </c>
      <c r="AL117">
        <v>1.763E-2</v>
      </c>
      <c r="AM117" s="2">
        <v>2.3930000000000002E-3</v>
      </c>
      <c r="AN117">
        <v>1.4109999999999999E-2</v>
      </c>
      <c r="AO117">
        <v>1.4930000000000001E-2</v>
      </c>
      <c r="AP117" s="2">
        <v>2.4020000000000001E-3</v>
      </c>
      <c r="AQ117" s="2">
        <v>1.902E-3</v>
      </c>
      <c r="AR117" t="s">
        <v>230</v>
      </c>
      <c r="AS117">
        <v>14.27</v>
      </c>
      <c r="AT117">
        <v>2.35</v>
      </c>
      <c r="AU117">
        <v>12.59</v>
      </c>
      <c r="AV117">
        <v>0.49</v>
      </c>
      <c r="AW117">
        <v>11.98</v>
      </c>
      <c r="AX117">
        <v>0.89</v>
      </c>
      <c r="AY117">
        <v>12.73</v>
      </c>
      <c r="AZ117">
        <v>1.37</v>
      </c>
      <c r="BA117">
        <v>13.9</v>
      </c>
      <c r="BB117">
        <v>1.58</v>
      </c>
      <c r="BC117">
        <v>12.38</v>
      </c>
      <c r="BD117">
        <v>1.43</v>
      </c>
      <c r="BE117">
        <v>15.75</v>
      </c>
      <c r="BF117">
        <v>3</v>
      </c>
      <c r="BG117">
        <v>19.399999999999999</v>
      </c>
      <c r="BH117">
        <v>2.4700000000000002</v>
      </c>
      <c r="BI117">
        <v>13.62</v>
      </c>
      <c r="BJ117">
        <v>7.92</v>
      </c>
      <c r="BK117">
        <v>3.58</v>
      </c>
      <c r="BL117">
        <v>5</v>
      </c>
      <c r="BM117">
        <v>0.76</v>
      </c>
      <c r="BN117">
        <v>3.92</v>
      </c>
      <c r="BO117">
        <v>17.809999999999999</v>
      </c>
      <c r="BP117">
        <v>11.79</v>
      </c>
      <c r="BQ117">
        <v>10.42</v>
      </c>
      <c r="BR117">
        <v>3.07</v>
      </c>
      <c r="BS117">
        <v>8.7200000000000006</v>
      </c>
      <c r="BT117">
        <v>6.29</v>
      </c>
      <c r="BU117">
        <v>16.489999999999998</v>
      </c>
      <c r="BV117">
        <v>15.86</v>
      </c>
      <c r="BW117">
        <v>14.11</v>
      </c>
      <c r="BX117">
        <v>7.67</v>
      </c>
      <c r="BY117">
        <v>16.21</v>
      </c>
      <c r="BZ117">
        <v>5.76</v>
      </c>
      <c r="CA117">
        <v>9.56</v>
      </c>
      <c r="CB117">
        <v>11.52</v>
      </c>
      <c r="CC117">
        <v>27.03</v>
      </c>
      <c r="CD117" t="s">
        <v>232</v>
      </c>
      <c r="CE117">
        <v>6826.14</v>
      </c>
      <c r="CF117">
        <v>5252.12</v>
      </c>
      <c r="CG117">
        <v>1347628</v>
      </c>
      <c r="CH117">
        <v>982264.5</v>
      </c>
      <c r="CI117">
        <v>904076.6</v>
      </c>
      <c r="CJ117">
        <v>678512.2</v>
      </c>
      <c r="CK117">
        <v>7502.47</v>
      </c>
      <c r="CL117">
        <v>6181.05</v>
      </c>
      <c r="CM117">
        <v>2210681</v>
      </c>
      <c r="CN117">
        <v>1765557</v>
      </c>
      <c r="CO117">
        <v>4154.76</v>
      </c>
      <c r="CP117">
        <v>3610.52</v>
      </c>
      <c r="CQ117">
        <v>7055.25</v>
      </c>
      <c r="CR117">
        <v>6237.41</v>
      </c>
      <c r="CS117">
        <v>6217.8</v>
      </c>
      <c r="CT117">
        <v>5245.51</v>
      </c>
      <c r="CU117">
        <v>13280.35</v>
      </c>
      <c r="CV117">
        <v>11331.47</v>
      </c>
      <c r="CW117">
        <v>1757.17</v>
      </c>
      <c r="CX117">
        <v>1510.84</v>
      </c>
      <c r="CY117">
        <v>1211.18</v>
      </c>
      <c r="CZ117">
        <v>1081.9100000000001</v>
      </c>
      <c r="DA117">
        <v>217.78</v>
      </c>
      <c r="DB117">
        <v>189.63</v>
      </c>
      <c r="DC117">
        <v>172.97</v>
      </c>
      <c r="DD117">
        <v>158.52000000000001</v>
      </c>
      <c r="DE117">
        <v>146.66999999999999</v>
      </c>
      <c r="DF117">
        <v>127.78</v>
      </c>
      <c r="DG117">
        <v>162.97</v>
      </c>
      <c r="DH117">
        <v>137.78</v>
      </c>
      <c r="DI117">
        <v>236.67</v>
      </c>
      <c r="DJ117">
        <v>204.08</v>
      </c>
      <c r="DK117">
        <v>194.08</v>
      </c>
      <c r="DL117">
        <v>185.19</v>
      </c>
      <c r="DM117">
        <v>248.15</v>
      </c>
      <c r="DN117">
        <v>263.33999999999997</v>
      </c>
      <c r="DO117">
        <v>233.71</v>
      </c>
      <c r="DP117">
        <v>175.19</v>
      </c>
      <c r="DQ117">
        <v>222.23</v>
      </c>
      <c r="DR117">
        <v>208.89</v>
      </c>
      <c r="DS117">
        <v>147.78</v>
      </c>
      <c r="DT117">
        <v>136.30000000000001</v>
      </c>
      <c r="DU117">
        <v>98.15</v>
      </c>
      <c r="DV117">
        <v>84.45</v>
      </c>
      <c r="DW117">
        <v>121.11</v>
      </c>
      <c r="DX117">
        <v>115.19</v>
      </c>
      <c r="DY117">
        <v>105.19</v>
      </c>
      <c r="DZ117">
        <v>73.33</v>
      </c>
      <c r="EA117">
        <v>677947.1</v>
      </c>
      <c r="EB117">
        <v>615048.5</v>
      </c>
    </row>
    <row r="118" spans="1:132" x14ac:dyDescent="0.55000000000000004">
      <c r="A118" s="7" t="s">
        <v>138</v>
      </c>
      <c r="B118" t="s">
        <v>139</v>
      </c>
      <c r="D118">
        <v>2104</v>
      </c>
      <c r="E118" t="s">
        <v>58</v>
      </c>
      <c r="F118" t="s">
        <v>229</v>
      </c>
      <c r="G118">
        <v>0.14410000000000001</v>
      </c>
      <c r="H118">
        <v>0.18229999999999999</v>
      </c>
      <c r="I118">
        <v>0.12859999999999999</v>
      </c>
      <c r="J118">
        <v>0.1351</v>
      </c>
      <c r="K118">
        <v>59.21</v>
      </c>
      <c r="L118">
        <v>62.04</v>
      </c>
      <c r="M118">
        <v>59.09</v>
      </c>
      <c r="N118">
        <v>60.84</v>
      </c>
      <c r="O118">
        <v>9.2740000000000003E-2</v>
      </c>
      <c r="P118">
        <v>9.8100000000000007E-2</v>
      </c>
      <c r="Q118">
        <v>0.17829999999999999</v>
      </c>
      <c r="R118">
        <v>0.18690000000000001</v>
      </c>
      <c r="S118">
        <v>1.9900000000000001E-2</v>
      </c>
      <c r="T118">
        <v>2.0760000000000001E-2</v>
      </c>
      <c r="U118">
        <v>7.8380000000000005E-2</v>
      </c>
      <c r="V118">
        <v>8.3150000000000002E-2</v>
      </c>
      <c r="W118">
        <v>1.8239999999999999E-2</v>
      </c>
      <c r="X118">
        <v>1.7559999999999999E-2</v>
      </c>
      <c r="Y118">
        <v>1.4239999999999999E-2</v>
      </c>
      <c r="Z118">
        <v>1.677E-2</v>
      </c>
      <c r="AA118" s="2">
        <v>4.2160000000000001E-3</v>
      </c>
      <c r="AB118" s="2">
        <v>5.483E-3</v>
      </c>
      <c r="AC118">
        <v>1.9709999999999998E-2</v>
      </c>
      <c r="AD118">
        <v>1.976E-2</v>
      </c>
      <c r="AE118" s="2">
        <v>3.3449999999999999E-3</v>
      </c>
      <c r="AF118" s="2">
        <v>5.8170000000000001E-3</v>
      </c>
      <c r="AG118">
        <v>1.7919999999999998E-2</v>
      </c>
      <c r="AH118">
        <v>1.8429999999999998E-2</v>
      </c>
      <c r="AI118" s="2">
        <v>4.3670000000000002E-3</v>
      </c>
      <c r="AJ118" s="2">
        <v>4.3210000000000002E-3</v>
      </c>
      <c r="AK118">
        <v>1.226E-2</v>
      </c>
      <c r="AL118">
        <v>1.319E-2</v>
      </c>
      <c r="AM118" s="2">
        <v>1.779E-3</v>
      </c>
      <c r="AN118">
        <v>9.8910000000000005E-3</v>
      </c>
      <c r="AO118">
        <v>1.0359999999999999E-2</v>
      </c>
      <c r="AP118" s="2">
        <v>1.534E-3</v>
      </c>
      <c r="AQ118" s="2">
        <v>2.362E-3</v>
      </c>
      <c r="AR118" t="s">
        <v>230</v>
      </c>
      <c r="AS118">
        <v>2.93</v>
      </c>
      <c r="AT118">
        <v>0.86</v>
      </c>
      <c r="AU118">
        <v>1.31</v>
      </c>
      <c r="AV118">
        <v>2.34</v>
      </c>
      <c r="AW118">
        <v>2.1</v>
      </c>
      <c r="AX118">
        <v>3.84</v>
      </c>
      <c r="AY118">
        <v>0.67</v>
      </c>
      <c r="AZ118">
        <v>3.44</v>
      </c>
      <c r="BA118">
        <v>1.05</v>
      </c>
      <c r="BB118">
        <v>1.42</v>
      </c>
      <c r="BC118">
        <v>0.63</v>
      </c>
      <c r="BD118">
        <v>1.58</v>
      </c>
      <c r="BE118">
        <v>2.7</v>
      </c>
      <c r="BF118">
        <v>3.35</v>
      </c>
      <c r="BG118">
        <v>2.17</v>
      </c>
      <c r="BH118">
        <v>2.56</v>
      </c>
      <c r="BI118">
        <v>4.57</v>
      </c>
      <c r="BJ118">
        <v>15.97</v>
      </c>
      <c r="BK118">
        <v>3.45</v>
      </c>
      <c r="BL118">
        <v>11.77</v>
      </c>
      <c r="BM118">
        <v>5.3</v>
      </c>
      <c r="BN118">
        <v>32.880000000000003</v>
      </c>
      <c r="BO118">
        <v>7.92</v>
      </c>
      <c r="BP118">
        <v>12.53</v>
      </c>
      <c r="BQ118">
        <v>2.5099999999999998</v>
      </c>
      <c r="BR118">
        <v>77.08</v>
      </c>
      <c r="BS118">
        <v>6.66</v>
      </c>
      <c r="BT118">
        <v>8.31</v>
      </c>
      <c r="BU118">
        <v>5.18</v>
      </c>
      <c r="BV118">
        <v>18.84</v>
      </c>
      <c r="BW118">
        <v>10.79</v>
      </c>
      <c r="BX118">
        <v>7.79</v>
      </c>
      <c r="BY118">
        <v>3.75</v>
      </c>
      <c r="BZ118">
        <v>15.27</v>
      </c>
      <c r="CA118">
        <v>9.2200000000000006</v>
      </c>
      <c r="CB118">
        <v>11.09</v>
      </c>
      <c r="CC118">
        <v>31.8</v>
      </c>
      <c r="CD118" t="s">
        <v>232</v>
      </c>
      <c r="CE118">
        <v>7512.08</v>
      </c>
      <c r="CF118">
        <v>10442.82</v>
      </c>
      <c r="CG118">
        <v>1508201</v>
      </c>
      <c r="CH118">
        <v>1919509</v>
      </c>
      <c r="CI118">
        <v>1023843</v>
      </c>
      <c r="CJ118">
        <v>1291564</v>
      </c>
      <c r="CK118">
        <v>6231.44</v>
      </c>
      <c r="CL118">
        <v>8046.83</v>
      </c>
      <c r="CM118">
        <v>2589691</v>
      </c>
      <c r="CN118">
        <v>3136391</v>
      </c>
      <c r="CO118">
        <v>3684.61</v>
      </c>
      <c r="CP118">
        <v>4614.8999999999996</v>
      </c>
      <c r="CQ118">
        <v>6360.07</v>
      </c>
      <c r="CR118">
        <v>7884.56</v>
      </c>
      <c r="CS118">
        <v>4603.79</v>
      </c>
      <c r="CT118">
        <v>5658.64</v>
      </c>
      <c r="CU118">
        <v>8336.33</v>
      </c>
      <c r="CV118">
        <v>10307.700000000001</v>
      </c>
      <c r="CW118">
        <v>1105.98</v>
      </c>
      <c r="CX118">
        <v>1420.84</v>
      </c>
      <c r="CY118">
        <v>731.14</v>
      </c>
      <c r="CZ118">
        <v>972.64</v>
      </c>
      <c r="DA118">
        <v>148.52000000000001</v>
      </c>
      <c r="DB118">
        <v>175.56</v>
      </c>
      <c r="DC118">
        <v>112.96</v>
      </c>
      <c r="DD118">
        <v>160.37</v>
      </c>
      <c r="DE118">
        <v>103.71</v>
      </c>
      <c r="DF118">
        <v>171.49</v>
      </c>
      <c r="DG118">
        <v>111.48</v>
      </c>
      <c r="DH118">
        <v>190.01</v>
      </c>
      <c r="DI118">
        <v>154.44999999999999</v>
      </c>
      <c r="DJ118">
        <v>201.49</v>
      </c>
      <c r="DK118">
        <v>174.45</v>
      </c>
      <c r="DL118">
        <v>379.31</v>
      </c>
      <c r="DM118">
        <v>204.82</v>
      </c>
      <c r="DN118">
        <v>278.16000000000003</v>
      </c>
      <c r="DO118">
        <v>203.34</v>
      </c>
      <c r="DP118">
        <v>264.82</v>
      </c>
      <c r="DQ118">
        <v>177.78</v>
      </c>
      <c r="DR118">
        <v>235.56</v>
      </c>
      <c r="DS118">
        <v>131.47999999999999</v>
      </c>
      <c r="DT118">
        <v>181.11</v>
      </c>
      <c r="DU118">
        <v>91.11</v>
      </c>
      <c r="DV118">
        <v>148.52000000000001</v>
      </c>
      <c r="DW118">
        <v>105.56</v>
      </c>
      <c r="DX118">
        <v>142.97</v>
      </c>
      <c r="DY118">
        <v>89.63</v>
      </c>
      <c r="DZ118">
        <v>157.04</v>
      </c>
      <c r="EA118">
        <v>817398.3</v>
      </c>
      <c r="EB118">
        <v>1086292</v>
      </c>
    </row>
    <row r="119" spans="1:132" x14ac:dyDescent="0.55000000000000004">
      <c r="A119" s="7" t="s">
        <v>188</v>
      </c>
      <c r="B119" t="s">
        <v>189</v>
      </c>
      <c r="D119">
        <v>2405</v>
      </c>
      <c r="E119" t="s">
        <v>58</v>
      </c>
      <c r="F119" t="s">
        <v>229</v>
      </c>
      <c r="G119">
        <v>0.35439999999999999</v>
      </c>
      <c r="H119">
        <v>0.4138</v>
      </c>
      <c r="I119">
        <v>0.4652</v>
      </c>
      <c r="J119">
        <v>0.53910000000000002</v>
      </c>
      <c r="K119" s="6">
        <v>590.9</v>
      </c>
      <c r="L119" s="6">
        <v>653.79999999999995</v>
      </c>
      <c r="M119" s="6">
        <v>585.20000000000005</v>
      </c>
      <c r="N119" s="6">
        <v>654.9</v>
      </c>
      <c r="O119">
        <v>0.40749999999999997</v>
      </c>
      <c r="P119">
        <v>0.46179999999999999</v>
      </c>
      <c r="Q119">
        <v>0.83819999999999995</v>
      </c>
      <c r="R119">
        <v>0.94540000000000002</v>
      </c>
      <c r="S119">
        <v>0.11360000000000001</v>
      </c>
      <c r="T119">
        <v>0.12820000000000001</v>
      </c>
      <c r="U119">
        <v>0.46529999999999999</v>
      </c>
      <c r="V119">
        <v>0.51729999999999998</v>
      </c>
      <c r="W119">
        <v>8.8620000000000004E-2</v>
      </c>
      <c r="X119">
        <v>0.1033</v>
      </c>
      <c r="Y119">
        <v>8.9690000000000006E-2</v>
      </c>
      <c r="Z119">
        <v>0.1023</v>
      </c>
      <c r="AA119">
        <v>2.4340000000000001E-2</v>
      </c>
      <c r="AB119">
        <v>2.3959999999999999E-2</v>
      </c>
      <c r="AC119">
        <v>9.5649999999999999E-2</v>
      </c>
      <c r="AD119">
        <v>0.1047</v>
      </c>
      <c r="AE119" s="2">
        <v>1.4E-2</v>
      </c>
      <c r="AF119" s="2">
        <v>1.489E-2</v>
      </c>
      <c r="AG119">
        <v>8.2339999999999997E-2</v>
      </c>
      <c r="AH119">
        <v>8.3409999999999998E-2</v>
      </c>
      <c r="AI119">
        <v>1.5900000000000001E-2</v>
      </c>
      <c r="AJ119">
        <v>1.661E-2</v>
      </c>
      <c r="AK119">
        <v>4.41E-2</v>
      </c>
      <c r="AL119">
        <v>4.6300000000000001E-2</v>
      </c>
      <c r="AM119" s="2">
        <v>6.1720000000000004E-3</v>
      </c>
      <c r="AN119">
        <v>3.9910000000000001E-2</v>
      </c>
      <c r="AO119">
        <v>3.9759999999999997E-2</v>
      </c>
      <c r="AP119" s="2">
        <v>5.7559999999999998E-3</v>
      </c>
      <c r="AQ119" s="2">
        <v>5.8560000000000001E-3</v>
      </c>
      <c r="AR119" t="s">
        <v>230</v>
      </c>
      <c r="AS119">
        <v>14.85</v>
      </c>
      <c r="AT119">
        <v>1.8</v>
      </c>
      <c r="AU119">
        <v>12.99</v>
      </c>
      <c r="AV119">
        <v>1.25</v>
      </c>
      <c r="AW119">
        <v>12.12</v>
      </c>
      <c r="AX119">
        <v>0.7</v>
      </c>
      <c r="AY119">
        <v>12.07</v>
      </c>
      <c r="AZ119">
        <v>0.9</v>
      </c>
      <c r="BA119">
        <v>13.07</v>
      </c>
      <c r="BB119">
        <v>0.74</v>
      </c>
      <c r="BC119">
        <v>12.85</v>
      </c>
      <c r="BD119">
        <v>0.67</v>
      </c>
      <c r="BE119">
        <v>11.68</v>
      </c>
      <c r="BF119">
        <v>2.04</v>
      </c>
      <c r="BG119">
        <v>12.34</v>
      </c>
      <c r="BH119">
        <v>1.88</v>
      </c>
      <c r="BI119">
        <v>13.71</v>
      </c>
      <c r="BJ119">
        <v>8.2899999999999991</v>
      </c>
      <c r="BK119">
        <v>8.86</v>
      </c>
      <c r="BL119">
        <v>5.79</v>
      </c>
      <c r="BM119">
        <v>9.0500000000000007</v>
      </c>
      <c r="BN119">
        <v>4.9000000000000004</v>
      </c>
      <c r="BO119">
        <v>15.92</v>
      </c>
      <c r="BP119">
        <v>5.98</v>
      </c>
      <c r="BQ119">
        <v>11.65</v>
      </c>
      <c r="BR119">
        <v>4.01</v>
      </c>
      <c r="BS119">
        <v>13.24</v>
      </c>
      <c r="BT119">
        <v>2.31</v>
      </c>
      <c r="BU119">
        <v>14.28</v>
      </c>
      <c r="BV119">
        <v>2.86</v>
      </c>
      <c r="BW119">
        <v>12.96</v>
      </c>
      <c r="BX119">
        <v>8.86</v>
      </c>
      <c r="BY119">
        <v>12.35</v>
      </c>
      <c r="BZ119">
        <v>12.96</v>
      </c>
      <c r="CA119">
        <v>1.2</v>
      </c>
      <c r="CB119">
        <v>7.26</v>
      </c>
      <c r="CC119">
        <v>7.06</v>
      </c>
      <c r="CD119" t="s">
        <v>232</v>
      </c>
      <c r="CE119">
        <v>14538.25</v>
      </c>
      <c r="CF119">
        <v>11154.39</v>
      </c>
      <c r="CG119">
        <v>1344168</v>
      </c>
      <c r="CH119">
        <v>950215.4</v>
      </c>
      <c r="CI119">
        <v>893476.5</v>
      </c>
      <c r="CJ119">
        <v>647175.30000000005</v>
      </c>
      <c r="CK119">
        <v>19521.18</v>
      </c>
      <c r="CL119">
        <v>16066.68</v>
      </c>
      <c r="CM119">
        <v>2174867</v>
      </c>
      <c r="CN119">
        <v>1672254</v>
      </c>
      <c r="CO119">
        <v>30562.32</v>
      </c>
      <c r="CP119">
        <v>25829.63</v>
      </c>
      <c r="CQ119">
        <v>52410.73</v>
      </c>
      <c r="CR119">
        <v>45098.91</v>
      </c>
      <c r="CS119">
        <v>16868.43</v>
      </c>
      <c r="CT119">
        <v>14164.11</v>
      </c>
      <c r="CU119">
        <v>32687.43</v>
      </c>
      <c r="CV119">
        <v>27747.54</v>
      </c>
      <c r="CW119">
        <v>5219.58</v>
      </c>
      <c r="CX119">
        <v>4650.84</v>
      </c>
      <c r="CY119">
        <v>3583.11</v>
      </c>
      <c r="CZ119">
        <v>3205.23</v>
      </c>
      <c r="DA119">
        <v>574.09</v>
      </c>
      <c r="DB119">
        <v>537.79</v>
      </c>
      <c r="DC119">
        <v>542.61</v>
      </c>
      <c r="DD119">
        <v>497.42</v>
      </c>
      <c r="DE119">
        <v>458.53</v>
      </c>
      <c r="DF119">
        <v>398.16</v>
      </c>
      <c r="DG119">
        <v>514.46</v>
      </c>
      <c r="DH119">
        <v>454.09</v>
      </c>
      <c r="DI119">
        <v>587.79999999999995</v>
      </c>
      <c r="DJ119">
        <v>570.39</v>
      </c>
      <c r="DK119">
        <v>552.24</v>
      </c>
      <c r="DL119">
        <v>514.83000000000004</v>
      </c>
      <c r="DM119">
        <v>748.92</v>
      </c>
      <c r="DN119">
        <v>678.17</v>
      </c>
      <c r="DO119">
        <v>585.95000000000005</v>
      </c>
      <c r="DP119">
        <v>545.94000000000005</v>
      </c>
      <c r="DQ119">
        <v>562.98</v>
      </c>
      <c r="DR119">
        <v>500.39</v>
      </c>
      <c r="DS119">
        <v>368.53</v>
      </c>
      <c r="DT119">
        <v>341.49</v>
      </c>
      <c r="DU119">
        <v>235.56</v>
      </c>
      <c r="DV119">
        <v>215.19</v>
      </c>
      <c r="DW119">
        <v>323.33999999999997</v>
      </c>
      <c r="DX119">
        <v>290.75</v>
      </c>
      <c r="DY119">
        <v>221.49</v>
      </c>
      <c r="DZ119">
        <v>196.3</v>
      </c>
      <c r="EA119">
        <v>672387.3</v>
      </c>
      <c r="EB119">
        <v>592773.30000000005</v>
      </c>
    </row>
    <row r="120" spans="1:132" x14ac:dyDescent="0.55000000000000004">
      <c r="A120" s="7" t="s">
        <v>140</v>
      </c>
      <c r="B120" t="s">
        <v>141</v>
      </c>
      <c r="D120">
        <v>2105</v>
      </c>
      <c r="E120" t="s">
        <v>58</v>
      </c>
      <c r="F120" t="s">
        <v>229</v>
      </c>
      <c r="G120">
        <v>0.18060000000000001</v>
      </c>
      <c r="H120">
        <v>0.21870000000000001</v>
      </c>
      <c r="I120">
        <v>0.35570000000000002</v>
      </c>
      <c r="J120">
        <v>0.3513</v>
      </c>
      <c r="K120" s="6">
        <v>574.9</v>
      </c>
      <c r="L120" s="6">
        <v>588.4</v>
      </c>
      <c r="M120" s="6">
        <v>566.70000000000005</v>
      </c>
      <c r="N120" s="6">
        <v>579.5</v>
      </c>
      <c r="O120">
        <v>0.2928</v>
      </c>
      <c r="P120">
        <v>0.3029</v>
      </c>
      <c r="Q120">
        <v>0.56689999999999996</v>
      </c>
      <c r="R120">
        <v>0.58169999999999999</v>
      </c>
      <c r="S120">
        <v>7.5300000000000006E-2</v>
      </c>
      <c r="T120">
        <v>7.5689999999999993E-2</v>
      </c>
      <c r="U120">
        <v>0.29370000000000002</v>
      </c>
      <c r="V120">
        <v>0.2984</v>
      </c>
      <c r="W120">
        <v>5.6610000000000001E-2</v>
      </c>
      <c r="X120">
        <v>5.5820000000000002E-2</v>
      </c>
      <c r="Y120">
        <v>5.5669999999999997E-2</v>
      </c>
      <c r="Z120">
        <v>5.6890000000000003E-2</v>
      </c>
      <c r="AA120">
        <v>1.6330000000000001E-2</v>
      </c>
      <c r="AB120">
        <v>1.533E-2</v>
      </c>
      <c r="AC120">
        <v>6.5140000000000003E-2</v>
      </c>
      <c r="AD120">
        <v>6.3310000000000005E-2</v>
      </c>
      <c r="AE120" s="2">
        <v>8.9149999999999993E-3</v>
      </c>
      <c r="AF120" s="2">
        <v>9.3030000000000005E-3</v>
      </c>
      <c r="AG120">
        <v>5.2040000000000003E-2</v>
      </c>
      <c r="AH120">
        <v>5.1819999999999998E-2</v>
      </c>
      <c r="AI120">
        <v>1.1509999999999999E-2</v>
      </c>
      <c r="AJ120">
        <v>1.0880000000000001E-2</v>
      </c>
      <c r="AK120">
        <v>2.988E-2</v>
      </c>
      <c r="AL120">
        <v>2.8830000000000001E-2</v>
      </c>
      <c r="AM120" s="2">
        <v>3.9199999999999999E-3</v>
      </c>
      <c r="AN120">
        <v>2.2519999999999998E-2</v>
      </c>
      <c r="AO120">
        <v>2.189E-2</v>
      </c>
      <c r="AP120" s="2">
        <v>3.5140000000000002E-3</v>
      </c>
      <c r="AQ120" s="2">
        <v>3.9100000000000003E-3</v>
      </c>
      <c r="AR120" t="s">
        <v>230</v>
      </c>
      <c r="AS120">
        <v>5.6</v>
      </c>
      <c r="AT120">
        <v>1.04</v>
      </c>
      <c r="AU120">
        <v>1.04</v>
      </c>
      <c r="AV120">
        <v>1.41</v>
      </c>
      <c r="AW120">
        <v>0.7</v>
      </c>
      <c r="AX120">
        <v>0.59</v>
      </c>
      <c r="AY120">
        <v>0.46</v>
      </c>
      <c r="AZ120">
        <v>0.16</v>
      </c>
      <c r="BA120">
        <v>0.52</v>
      </c>
      <c r="BB120">
        <v>0.55000000000000004</v>
      </c>
      <c r="BC120">
        <v>1.1000000000000001</v>
      </c>
      <c r="BD120">
        <v>0.45</v>
      </c>
      <c r="BE120">
        <v>1.84</v>
      </c>
      <c r="BF120">
        <v>1.18</v>
      </c>
      <c r="BG120">
        <v>2.5099999999999998</v>
      </c>
      <c r="BH120">
        <v>0.91</v>
      </c>
      <c r="BI120">
        <v>6.97</v>
      </c>
      <c r="BJ120">
        <v>3.59</v>
      </c>
      <c r="BK120">
        <v>4.17</v>
      </c>
      <c r="BL120">
        <v>3.28</v>
      </c>
      <c r="BM120">
        <v>4.4400000000000004</v>
      </c>
      <c r="BN120">
        <v>9.5</v>
      </c>
      <c r="BO120">
        <v>2.85</v>
      </c>
      <c r="BP120">
        <v>1.33</v>
      </c>
      <c r="BQ120">
        <v>4.16</v>
      </c>
      <c r="BR120">
        <v>4.71</v>
      </c>
      <c r="BS120">
        <v>2.62</v>
      </c>
      <c r="BT120">
        <v>1.75</v>
      </c>
      <c r="BU120">
        <v>3.33</v>
      </c>
      <c r="BV120">
        <v>1.94</v>
      </c>
      <c r="BW120">
        <v>11.66</v>
      </c>
      <c r="BX120">
        <v>3.41</v>
      </c>
      <c r="BY120">
        <v>6.21</v>
      </c>
      <c r="BZ120">
        <v>12.68</v>
      </c>
      <c r="CA120">
        <v>3.13</v>
      </c>
      <c r="CB120">
        <v>8.9499999999999993</v>
      </c>
      <c r="CC120">
        <v>9.1</v>
      </c>
      <c r="CD120" t="s">
        <v>232</v>
      </c>
      <c r="CE120">
        <v>8937.7099999999991</v>
      </c>
      <c r="CF120">
        <v>12229.06</v>
      </c>
      <c r="CG120">
        <v>1508012</v>
      </c>
      <c r="CH120">
        <v>1896845</v>
      </c>
      <c r="CI120">
        <v>1004617</v>
      </c>
      <c r="CJ120">
        <v>1284026</v>
      </c>
      <c r="CK120">
        <v>16855.34</v>
      </c>
      <c r="CL120">
        <v>20774.61</v>
      </c>
      <c r="CM120">
        <v>2560471</v>
      </c>
      <c r="CN120">
        <v>3099197</v>
      </c>
      <c r="CO120">
        <v>35103.08</v>
      </c>
      <c r="CP120">
        <v>43088.95</v>
      </c>
      <c r="CQ120">
        <v>59911.88</v>
      </c>
      <c r="CR120">
        <v>73961.42</v>
      </c>
      <c r="CS120">
        <v>14318.71</v>
      </c>
      <c r="CT120">
        <v>17229.849999999999</v>
      </c>
      <c r="CU120">
        <v>26112.06</v>
      </c>
      <c r="CV120">
        <v>31651.46</v>
      </c>
      <c r="CW120">
        <v>4088.8</v>
      </c>
      <c r="CX120">
        <v>5092.1099999999997</v>
      </c>
      <c r="CY120">
        <v>2674.37</v>
      </c>
      <c r="CZ120">
        <v>3428.62</v>
      </c>
      <c r="DA120">
        <v>436.68</v>
      </c>
      <c r="DB120">
        <v>540.76</v>
      </c>
      <c r="DC120">
        <v>401.86</v>
      </c>
      <c r="DD120">
        <v>517.04999999999995</v>
      </c>
      <c r="DE120">
        <v>372.97</v>
      </c>
      <c r="DF120">
        <v>460.01</v>
      </c>
      <c r="DG120">
        <v>435.2</v>
      </c>
      <c r="DH120">
        <v>570.76</v>
      </c>
      <c r="DI120">
        <v>485.2</v>
      </c>
      <c r="DJ120">
        <v>621.13</v>
      </c>
      <c r="DK120">
        <v>430.01</v>
      </c>
      <c r="DL120">
        <v>582.24</v>
      </c>
      <c r="DM120">
        <v>573.35</v>
      </c>
      <c r="DN120">
        <v>758.18</v>
      </c>
      <c r="DO120">
        <v>513.72</v>
      </c>
      <c r="DP120">
        <v>643.73</v>
      </c>
      <c r="DQ120">
        <v>448.16</v>
      </c>
      <c r="DR120">
        <v>574.09</v>
      </c>
      <c r="DS120">
        <v>303.70999999999998</v>
      </c>
      <c r="DT120">
        <v>383.71</v>
      </c>
      <c r="DU120">
        <v>184.45</v>
      </c>
      <c r="DV120">
        <v>241.12</v>
      </c>
      <c r="DW120">
        <v>224.45</v>
      </c>
      <c r="DX120">
        <v>290.01</v>
      </c>
      <c r="DY120">
        <v>171.86</v>
      </c>
      <c r="DZ120">
        <v>241.49</v>
      </c>
      <c r="EA120">
        <v>807785.3</v>
      </c>
      <c r="EB120">
        <v>1064680</v>
      </c>
    </row>
    <row r="121" spans="1:132" x14ac:dyDescent="0.55000000000000004">
      <c r="A121" s="7" t="s">
        <v>190</v>
      </c>
      <c r="B121" t="s">
        <v>191</v>
      </c>
      <c r="D121">
        <v>2406</v>
      </c>
      <c r="E121" t="s">
        <v>58</v>
      </c>
      <c r="F121" t="s">
        <v>229</v>
      </c>
      <c r="G121">
        <v>1.331</v>
      </c>
      <c r="H121">
        <v>1.4059999999999999</v>
      </c>
      <c r="I121">
        <v>8.3059999999999992</v>
      </c>
      <c r="J121">
        <v>9.1010000000000009</v>
      </c>
      <c r="K121" s="6">
        <v>1241</v>
      </c>
      <c r="L121" s="6">
        <v>1305</v>
      </c>
      <c r="M121" s="6">
        <v>1240</v>
      </c>
      <c r="N121" s="6">
        <v>1307</v>
      </c>
      <c r="O121">
        <v>3.681</v>
      </c>
      <c r="P121">
        <v>3.8740000000000001</v>
      </c>
      <c r="Q121">
        <v>7.5430000000000001</v>
      </c>
      <c r="R121">
        <v>7.9640000000000004</v>
      </c>
      <c r="S121">
        <v>0.94640000000000002</v>
      </c>
      <c r="T121">
        <v>0.99950000000000006</v>
      </c>
      <c r="U121">
        <v>4.0430000000000001</v>
      </c>
      <c r="V121">
        <v>4.2460000000000004</v>
      </c>
      <c r="W121">
        <v>1.163</v>
      </c>
      <c r="X121">
        <v>1.252</v>
      </c>
      <c r="Y121">
        <v>1.171</v>
      </c>
      <c r="Z121">
        <v>1.2230000000000001</v>
      </c>
      <c r="AA121">
        <v>0.27800000000000002</v>
      </c>
      <c r="AB121">
        <v>0.27410000000000001</v>
      </c>
      <c r="AC121">
        <v>1.5109999999999999</v>
      </c>
      <c r="AD121">
        <v>1.4430000000000001</v>
      </c>
      <c r="AE121">
        <v>0.24260000000000001</v>
      </c>
      <c r="AF121">
        <v>0.2392</v>
      </c>
      <c r="AG121">
        <v>1.496</v>
      </c>
      <c r="AH121">
        <v>1.4670000000000001</v>
      </c>
      <c r="AI121">
        <v>0.28160000000000002</v>
      </c>
      <c r="AJ121">
        <v>0.2757</v>
      </c>
      <c r="AK121">
        <v>0.77259999999999995</v>
      </c>
      <c r="AL121">
        <v>0.76490000000000002</v>
      </c>
      <c r="AM121">
        <v>0.10299999999999999</v>
      </c>
      <c r="AN121">
        <v>0.61140000000000005</v>
      </c>
      <c r="AO121">
        <v>0.59299999999999997</v>
      </c>
      <c r="AP121">
        <v>7.782E-2</v>
      </c>
      <c r="AQ121">
        <v>7.4959999999999999E-2</v>
      </c>
      <c r="AR121" t="s">
        <v>230</v>
      </c>
      <c r="AS121">
        <v>0.35</v>
      </c>
      <c r="AT121">
        <v>2.48</v>
      </c>
      <c r="AU121">
        <v>1.9</v>
      </c>
      <c r="AV121">
        <v>2.06</v>
      </c>
      <c r="AW121">
        <v>1.64</v>
      </c>
      <c r="AX121">
        <v>1.1000000000000001</v>
      </c>
      <c r="AY121">
        <v>1.38</v>
      </c>
      <c r="AZ121">
        <v>0.4</v>
      </c>
      <c r="BA121">
        <v>1.7</v>
      </c>
      <c r="BB121">
        <v>0.7</v>
      </c>
      <c r="BC121">
        <v>1.9</v>
      </c>
      <c r="BD121">
        <v>0.77</v>
      </c>
      <c r="BE121">
        <v>2.48</v>
      </c>
      <c r="BF121">
        <v>1.39</v>
      </c>
      <c r="BG121">
        <v>2.57</v>
      </c>
      <c r="BH121">
        <v>0.67</v>
      </c>
      <c r="BI121">
        <v>2.31</v>
      </c>
      <c r="BJ121">
        <v>0.78</v>
      </c>
      <c r="BK121">
        <v>2.27</v>
      </c>
      <c r="BL121">
        <v>1.5</v>
      </c>
      <c r="BM121">
        <v>1.58</v>
      </c>
      <c r="BN121">
        <v>0.69</v>
      </c>
      <c r="BO121">
        <v>1.65</v>
      </c>
      <c r="BP121">
        <v>0.51</v>
      </c>
      <c r="BQ121">
        <v>1.54</v>
      </c>
      <c r="BR121">
        <v>1.47</v>
      </c>
      <c r="BS121">
        <v>1.34</v>
      </c>
      <c r="BT121">
        <v>0.73</v>
      </c>
      <c r="BU121">
        <v>1.54</v>
      </c>
      <c r="BV121">
        <v>2.02</v>
      </c>
      <c r="BW121">
        <v>1.71</v>
      </c>
      <c r="BX121">
        <v>1.45</v>
      </c>
      <c r="BY121">
        <v>2.69</v>
      </c>
      <c r="BZ121">
        <v>1.18</v>
      </c>
      <c r="CA121">
        <v>1.32</v>
      </c>
      <c r="CB121">
        <v>1.57</v>
      </c>
      <c r="CC121">
        <v>0.68</v>
      </c>
      <c r="CD121" t="s">
        <v>232</v>
      </c>
      <c r="CE121">
        <v>46315.98</v>
      </c>
      <c r="CF121">
        <v>28829.31</v>
      </c>
      <c r="CG121">
        <v>1223573</v>
      </c>
      <c r="CH121">
        <v>757739.2</v>
      </c>
      <c r="CI121">
        <v>796346.8</v>
      </c>
      <c r="CJ121">
        <v>511094.6</v>
      </c>
      <c r="CK121">
        <v>311467</v>
      </c>
      <c r="CL121">
        <v>213861.8</v>
      </c>
      <c r="CM121">
        <v>1966461</v>
      </c>
      <c r="CN121">
        <v>1383569</v>
      </c>
      <c r="CO121">
        <v>58153.3</v>
      </c>
      <c r="CP121">
        <v>42651.25</v>
      </c>
      <c r="CQ121">
        <v>100654.8</v>
      </c>
      <c r="CR121">
        <v>74456.179999999993</v>
      </c>
      <c r="CS121">
        <v>138031.79999999999</v>
      </c>
      <c r="CT121">
        <v>98286.16</v>
      </c>
      <c r="CU121">
        <v>266486.90000000002</v>
      </c>
      <c r="CV121">
        <v>193352.3</v>
      </c>
      <c r="CW121">
        <v>39317.58</v>
      </c>
      <c r="CX121">
        <v>29953.02</v>
      </c>
      <c r="CY121">
        <v>28150.31</v>
      </c>
      <c r="CZ121">
        <v>21731.95</v>
      </c>
      <c r="DA121">
        <v>6746.93</v>
      </c>
      <c r="DB121">
        <v>5377.8</v>
      </c>
      <c r="DC121">
        <v>6304.49</v>
      </c>
      <c r="DD121">
        <v>4886.12</v>
      </c>
      <c r="DE121">
        <v>4787.1899999999996</v>
      </c>
      <c r="DF121">
        <v>3889.12</v>
      </c>
      <c r="DG121">
        <v>5393.35</v>
      </c>
      <c r="DH121">
        <v>4254.0600000000004</v>
      </c>
      <c r="DI121">
        <v>8525.73</v>
      </c>
      <c r="DJ121">
        <v>6712.85</v>
      </c>
      <c r="DK121">
        <v>8658.7900000000009</v>
      </c>
      <c r="DL121">
        <v>7001.53</v>
      </c>
      <c r="DM121">
        <v>12528.89</v>
      </c>
      <c r="DN121">
        <v>10200.629999999999</v>
      </c>
      <c r="DO121">
        <v>9506.7900000000009</v>
      </c>
      <c r="DP121">
        <v>7733.42</v>
      </c>
      <c r="DQ121">
        <v>8502.4</v>
      </c>
      <c r="DR121">
        <v>7002.27</v>
      </c>
      <c r="DS121">
        <v>5878.39</v>
      </c>
      <c r="DT121">
        <v>4823.5200000000004</v>
      </c>
      <c r="DU121">
        <v>3507.53</v>
      </c>
      <c r="DV121">
        <v>2822.55</v>
      </c>
      <c r="DW121">
        <v>4484.13</v>
      </c>
      <c r="DX121">
        <v>3688.7</v>
      </c>
      <c r="DY121">
        <v>2541.75</v>
      </c>
      <c r="DZ121">
        <v>2045</v>
      </c>
      <c r="EA121">
        <v>622123.6</v>
      </c>
      <c r="EB121">
        <v>508758.3</v>
      </c>
    </row>
    <row r="122" spans="1:132" x14ac:dyDescent="0.55000000000000004">
      <c r="A122" s="7" t="s">
        <v>142</v>
      </c>
      <c r="B122" t="s">
        <v>143</v>
      </c>
      <c r="D122">
        <v>2106</v>
      </c>
      <c r="E122" t="s">
        <v>58</v>
      </c>
      <c r="F122" t="s">
        <v>229</v>
      </c>
      <c r="G122">
        <v>0.62670000000000003</v>
      </c>
      <c r="H122">
        <v>0.74119999999999997</v>
      </c>
      <c r="I122">
        <v>7.6269999999999998</v>
      </c>
      <c r="J122">
        <v>7.6619999999999999</v>
      </c>
      <c r="K122">
        <v>457.9</v>
      </c>
      <c r="L122">
        <v>468.2</v>
      </c>
      <c r="M122">
        <v>455.6</v>
      </c>
      <c r="N122">
        <v>464.4</v>
      </c>
      <c r="O122">
        <v>2.3839999999999999</v>
      </c>
      <c r="P122">
        <v>2.4550000000000001</v>
      </c>
      <c r="Q122">
        <v>5.0090000000000003</v>
      </c>
      <c r="R122">
        <v>5.1449999999999996</v>
      </c>
      <c r="S122">
        <v>0.65080000000000005</v>
      </c>
      <c r="T122">
        <v>0.65180000000000005</v>
      </c>
      <c r="U122">
        <v>2.8780000000000001</v>
      </c>
      <c r="V122">
        <v>2.9119999999999999</v>
      </c>
      <c r="W122">
        <v>0.93179999999999996</v>
      </c>
      <c r="X122">
        <v>0.93069999999999997</v>
      </c>
      <c r="Y122">
        <v>0.91639999999999999</v>
      </c>
      <c r="Z122">
        <v>0.94650000000000001</v>
      </c>
      <c r="AA122">
        <v>0.2228</v>
      </c>
      <c r="AB122">
        <v>0.2215</v>
      </c>
      <c r="AC122">
        <v>1.234</v>
      </c>
      <c r="AD122">
        <v>1.2090000000000001</v>
      </c>
      <c r="AE122">
        <v>0.2094</v>
      </c>
      <c r="AF122">
        <v>0.2044</v>
      </c>
      <c r="AG122">
        <v>1.3120000000000001</v>
      </c>
      <c r="AH122">
        <v>1.272</v>
      </c>
      <c r="AI122">
        <v>0.24529999999999999</v>
      </c>
      <c r="AJ122">
        <v>0.2402</v>
      </c>
      <c r="AK122">
        <v>0.65939999999999999</v>
      </c>
      <c r="AL122">
        <v>0.64839999999999998</v>
      </c>
      <c r="AM122">
        <v>8.5070000000000007E-2</v>
      </c>
      <c r="AN122">
        <v>0.51639999999999997</v>
      </c>
      <c r="AO122">
        <v>0.50480000000000003</v>
      </c>
      <c r="AP122">
        <v>6.4430000000000001E-2</v>
      </c>
      <c r="AQ122">
        <v>6.5329999999999999E-2</v>
      </c>
      <c r="AR122" t="s">
        <v>230</v>
      </c>
      <c r="AS122">
        <v>3.36</v>
      </c>
      <c r="AT122">
        <v>0.89</v>
      </c>
      <c r="AU122">
        <v>0.46</v>
      </c>
      <c r="AV122">
        <v>0.3</v>
      </c>
      <c r="AW122">
        <v>0.92</v>
      </c>
      <c r="AX122">
        <v>0.87</v>
      </c>
      <c r="AY122">
        <v>0.51</v>
      </c>
      <c r="AZ122">
        <v>0.68</v>
      </c>
      <c r="BA122">
        <v>0.96</v>
      </c>
      <c r="BB122">
        <v>1.17</v>
      </c>
      <c r="BC122">
        <v>0.46</v>
      </c>
      <c r="BD122">
        <v>0.93</v>
      </c>
      <c r="BE122">
        <v>1.33</v>
      </c>
      <c r="BF122">
        <v>1.35</v>
      </c>
      <c r="BG122">
        <v>0.34</v>
      </c>
      <c r="BH122">
        <v>0.64</v>
      </c>
      <c r="BI122">
        <v>1.07</v>
      </c>
      <c r="BJ122">
        <v>2.14</v>
      </c>
      <c r="BK122">
        <v>0.54</v>
      </c>
      <c r="BL122">
        <v>0.56000000000000005</v>
      </c>
      <c r="BM122">
        <v>1.1599999999999999</v>
      </c>
      <c r="BN122">
        <v>0.88</v>
      </c>
      <c r="BO122">
        <v>0.76</v>
      </c>
      <c r="BP122">
        <v>0.57999999999999996</v>
      </c>
      <c r="BQ122">
        <v>2.12</v>
      </c>
      <c r="BR122">
        <v>0.56999999999999995</v>
      </c>
      <c r="BS122">
        <v>0.71</v>
      </c>
      <c r="BT122">
        <v>0.88</v>
      </c>
      <c r="BU122">
        <v>0.32</v>
      </c>
      <c r="BV122">
        <v>0.56000000000000005</v>
      </c>
      <c r="BW122">
        <v>0.71</v>
      </c>
      <c r="BX122">
        <v>1.23</v>
      </c>
      <c r="BY122">
        <v>1.57</v>
      </c>
      <c r="BZ122">
        <v>0.44</v>
      </c>
      <c r="CA122">
        <v>1.04</v>
      </c>
      <c r="CB122">
        <v>2.5499999999999998</v>
      </c>
      <c r="CC122">
        <v>2.17</v>
      </c>
      <c r="CD122" t="s">
        <v>232</v>
      </c>
      <c r="CE122">
        <v>27221.32</v>
      </c>
      <c r="CF122">
        <v>36367.730000000003</v>
      </c>
      <c r="CG122">
        <v>1456837</v>
      </c>
      <c r="CH122">
        <v>1766843</v>
      </c>
      <c r="CI122">
        <v>972256.4</v>
      </c>
      <c r="CJ122">
        <v>1204844</v>
      </c>
      <c r="CK122">
        <v>349206.1</v>
      </c>
      <c r="CL122">
        <v>424809.6</v>
      </c>
      <c r="CM122">
        <v>2494898</v>
      </c>
      <c r="CN122">
        <v>2956992</v>
      </c>
      <c r="CO122">
        <v>27251.97</v>
      </c>
      <c r="CP122">
        <v>32714.19</v>
      </c>
      <c r="CQ122">
        <v>46949.89</v>
      </c>
      <c r="CR122">
        <v>56552.73</v>
      </c>
      <c r="CS122">
        <v>113412.6</v>
      </c>
      <c r="CT122">
        <v>133104.79999999999</v>
      </c>
      <c r="CU122">
        <v>224556.6</v>
      </c>
      <c r="CV122">
        <v>266895.8</v>
      </c>
      <c r="CW122">
        <v>34304.92</v>
      </c>
      <c r="CX122">
        <v>41766.97</v>
      </c>
      <c r="CY122">
        <v>25426.81</v>
      </c>
      <c r="CZ122">
        <v>31856.86</v>
      </c>
      <c r="DA122">
        <v>6860.69</v>
      </c>
      <c r="DB122">
        <v>8540.5400000000009</v>
      </c>
      <c r="DC122">
        <v>6263.36</v>
      </c>
      <c r="DD122">
        <v>8083.96</v>
      </c>
      <c r="DE122">
        <v>4903.8999999999996</v>
      </c>
      <c r="DF122">
        <v>6348.96</v>
      </c>
      <c r="DG122">
        <v>5651.6</v>
      </c>
      <c r="DH122">
        <v>7112.31</v>
      </c>
      <c r="DI122">
        <v>8899.32</v>
      </c>
      <c r="DJ122">
        <v>11364.87</v>
      </c>
      <c r="DK122">
        <v>9550.51</v>
      </c>
      <c r="DL122">
        <v>12084.02</v>
      </c>
      <c r="DM122">
        <v>14042.24</v>
      </c>
      <c r="DN122">
        <v>17854.509999999998</v>
      </c>
      <c r="DO122">
        <v>10585.75</v>
      </c>
      <c r="DP122">
        <v>13603.28</v>
      </c>
      <c r="DQ122">
        <v>9410.0499999999993</v>
      </c>
      <c r="DR122">
        <v>12169.67</v>
      </c>
      <c r="DS122">
        <v>6411.23</v>
      </c>
      <c r="DT122">
        <v>8256.68</v>
      </c>
      <c r="DU122">
        <v>3704.63</v>
      </c>
      <c r="DV122">
        <v>4832.04</v>
      </c>
      <c r="DW122">
        <v>4840.1899999999996</v>
      </c>
      <c r="DX122">
        <v>6340.83</v>
      </c>
      <c r="DY122">
        <v>2692.9</v>
      </c>
      <c r="DZ122">
        <v>3602.75</v>
      </c>
      <c r="EA122">
        <v>794868</v>
      </c>
      <c r="EB122">
        <v>1027649</v>
      </c>
    </row>
    <row r="123" spans="1:132" x14ac:dyDescent="0.55000000000000004">
      <c r="A123" s="7" t="s">
        <v>192</v>
      </c>
      <c r="B123" t="s">
        <v>193</v>
      </c>
      <c r="D123">
        <v>2407</v>
      </c>
      <c r="E123" t="s">
        <v>58</v>
      </c>
      <c r="F123" t="s">
        <v>229</v>
      </c>
      <c r="G123">
        <v>1</v>
      </c>
      <c r="H123">
        <v>1.0429999999999999</v>
      </c>
      <c r="I123">
        <v>5.8109999999999999</v>
      </c>
      <c r="J123">
        <v>6.5430000000000001</v>
      </c>
      <c r="K123" s="6">
        <v>971.2</v>
      </c>
      <c r="L123" s="6">
        <v>1044</v>
      </c>
      <c r="M123" s="6">
        <v>969</v>
      </c>
      <c r="N123" s="6">
        <v>1041</v>
      </c>
      <c r="O123">
        <v>3.2530000000000001</v>
      </c>
      <c r="P123">
        <v>3.49</v>
      </c>
      <c r="Q123">
        <v>6.4169999999999998</v>
      </c>
      <c r="R123">
        <v>6.891</v>
      </c>
      <c r="S123">
        <v>0.79249999999999998</v>
      </c>
      <c r="T123">
        <v>0.85529999999999995</v>
      </c>
      <c r="U123">
        <v>3.39</v>
      </c>
      <c r="V123">
        <v>3.7069999999999999</v>
      </c>
      <c r="W123">
        <v>0.7278</v>
      </c>
      <c r="X123">
        <v>0.80520000000000003</v>
      </c>
      <c r="Y123">
        <v>0.75380000000000003</v>
      </c>
      <c r="Z123">
        <v>0.80479999999999996</v>
      </c>
      <c r="AA123">
        <v>0.1973</v>
      </c>
      <c r="AB123">
        <v>0.20280000000000001</v>
      </c>
      <c r="AC123">
        <v>0.91779999999999995</v>
      </c>
      <c r="AD123">
        <v>0.92459999999999998</v>
      </c>
      <c r="AE123">
        <v>0.13900000000000001</v>
      </c>
      <c r="AF123">
        <v>0.14130000000000001</v>
      </c>
      <c r="AG123">
        <v>0.86709999999999998</v>
      </c>
      <c r="AH123">
        <v>0.87050000000000005</v>
      </c>
      <c r="AI123">
        <v>0.1774</v>
      </c>
      <c r="AJ123">
        <v>0.1769</v>
      </c>
      <c r="AK123">
        <v>0.50660000000000005</v>
      </c>
      <c r="AL123">
        <v>0.51419999999999999</v>
      </c>
      <c r="AM123">
        <v>6.8089999999999998E-2</v>
      </c>
      <c r="AN123">
        <v>0.42820000000000003</v>
      </c>
      <c r="AO123">
        <v>0.4254</v>
      </c>
      <c r="AP123">
        <v>6.2920000000000004E-2</v>
      </c>
      <c r="AQ123">
        <v>6.4430000000000001E-2</v>
      </c>
      <c r="AR123" t="s">
        <v>230</v>
      </c>
      <c r="AS123">
        <v>1.3</v>
      </c>
      <c r="AT123">
        <v>1.58</v>
      </c>
      <c r="AU123">
        <v>0.66</v>
      </c>
      <c r="AV123">
        <v>0.68</v>
      </c>
      <c r="AW123">
        <v>0.3</v>
      </c>
      <c r="AX123">
        <v>1.37</v>
      </c>
      <c r="AY123">
        <v>1.1000000000000001</v>
      </c>
      <c r="AZ123">
        <v>1.28</v>
      </c>
      <c r="BA123">
        <v>0.8</v>
      </c>
      <c r="BB123">
        <v>1.58</v>
      </c>
      <c r="BC123">
        <v>1.06</v>
      </c>
      <c r="BD123">
        <v>1.1499999999999999</v>
      </c>
      <c r="BE123">
        <v>0.8</v>
      </c>
      <c r="BF123">
        <v>2.97</v>
      </c>
      <c r="BG123">
        <v>0.78</v>
      </c>
      <c r="BH123">
        <v>2</v>
      </c>
      <c r="BI123">
        <v>0.48</v>
      </c>
      <c r="BJ123">
        <v>1.45</v>
      </c>
      <c r="BK123">
        <v>3.24</v>
      </c>
      <c r="BL123">
        <v>2.2599999999999998</v>
      </c>
      <c r="BM123">
        <v>2.89</v>
      </c>
      <c r="BN123">
        <v>1.1499999999999999</v>
      </c>
      <c r="BO123">
        <v>2.14</v>
      </c>
      <c r="BP123">
        <v>1.48</v>
      </c>
      <c r="BQ123">
        <v>2.11</v>
      </c>
      <c r="BR123">
        <v>2.09</v>
      </c>
      <c r="BS123">
        <v>1.64</v>
      </c>
      <c r="BT123">
        <v>0.72</v>
      </c>
      <c r="BU123">
        <v>1.84</v>
      </c>
      <c r="BV123">
        <v>0.17</v>
      </c>
      <c r="BW123">
        <v>1.1000000000000001</v>
      </c>
      <c r="BX123">
        <v>1.81</v>
      </c>
      <c r="BY123">
        <v>1.07</v>
      </c>
      <c r="BZ123">
        <v>1.05</v>
      </c>
      <c r="CA123">
        <v>0.22</v>
      </c>
      <c r="CB123">
        <v>3.54</v>
      </c>
      <c r="CC123">
        <v>4.59</v>
      </c>
      <c r="CD123" t="s">
        <v>232</v>
      </c>
      <c r="CE123">
        <v>33686.18</v>
      </c>
      <c r="CF123">
        <v>18349.52</v>
      </c>
      <c r="CG123">
        <v>1166399</v>
      </c>
      <c r="CH123">
        <v>636568.80000000005</v>
      </c>
      <c r="CI123">
        <v>765601.1</v>
      </c>
      <c r="CJ123">
        <v>435834.2</v>
      </c>
      <c r="CK123">
        <v>209496.8</v>
      </c>
      <c r="CL123">
        <v>131203.79999999999</v>
      </c>
      <c r="CM123">
        <v>1872214</v>
      </c>
      <c r="CN123">
        <v>1184836</v>
      </c>
      <c r="CO123">
        <v>43348.27</v>
      </c>
      <c r="CP123">
        <v>29210.43</v>
      </c>
      <c r="CQ123">
        <v>74885.23</v>
      </c>
      <c r="CR123">
        <v>50742.57</v>
      </c>
      <c r="CS123">
        <v>116153.2</v>
      </c>
      <c r="CT123">
        <v>75762.27</v>
      </c>
      <c r="CU123">
        <v>215839.1</v>
      </c>
      <c r="CV123">
        <v>143191.79999999999</v>
      </c>
      <c r="CW123">
        <v>31347.43</v>
      </c>
      <c r="CX123">
        <v>21941.4</v>
      </c>
      <c r="CY123">
        <v>22476.43</v>
      </c>
      <c r="CZ123">
        <v>16241.64</v>
      </c>
      <c r="DA123">
        <v>4023.23</v>
      </c>
      <c r="DB123">
        <v>2960.35</v>
      </c>
      <c r="DC123">
        <v>3865.78</v>
      </c>
      <c r="DD123">
        <v>2753.27</v>
      </c>
      <c r="DE123">
        <v>3347.86</v>
      </c>
      <c r="DF123">
        <v>2523.6</v>
      </c>
      <c r="DG123">
        <v>3782.42</v>
      </c>
      <c r="DH123">
        <v>2766.98</v>
      </c>
      <c r="DI123">
        <v>5101.3900000000003</v>
      </c>
      <c r="DJ123">
        <v>3772.79</v>
      </c>
      <c r="DK123">
        <v>4892.79</v>
      </c>
      <c r="DL123">
        <v>3629.05</v>
      </c>
      <c r="DM123">
        <v>7155.68</v>
      </c>
      <c r="DN123">
        <v>5304.44</v>
      </c>
      <c r="DO123">
        <v>5901.36</v>
      </c>
      <c r="DP123">
        <v>4348.8999999999996</v>
      </c>
      <c r="DQ123">
        <v>5542.68</v>
      </c>
      <c r="DR123">
        <v>4231.83</v>
      </c>
      <c r="DS123">
        <v>3798.36</v>
      </c>
      <c r="DT123">
        <v>2840.7</v>
      </c>
      <c r="DU123">
        <v>2287.63</v>
      </c>
      <c r="DV123">
        <v>1719.02</v>
      </c>
      <c r="DW123">
        <v>3095.58</v>
      </c>
      <c r="DX123">
        <v>2319.4899999999998</v>
      </c>
      <c r="DY123">
        <v>2026.85</v>
      </c>
      <c r="DZ123">
        <v>1540.85</v>
      </c>
      <c r="EA123">
        <v>612833.80000000005</v>
      </c>
      <c r="EB123">
        <v>445996.5</v>
      </c>
    </row>
    <row r="124" spans="1:132" x14ac:dyDescent="0.55000000000000004">
      <c r="A124" s="7" t="s">
        <v>144</v>
      </c>
      <c r="B124" t="s">
        <v>145</v>
      </c>
      <c r="D124">
        <v>2107</v>
      </c>
      <c r="E124" t="s">
        <v>58</v>
      </c>
      <c r="F124" t="s">
        <v>229</v>
      </c>
      <c r="G124">
        <v>0.27600000000000002</v>
      </c>
      <c r="H124">
        <v>0.33</v>
      </c>
      <c r="I124">
        <v>3.4449999999999998</v>
      </c>
      <c r="J124">
        <v>3.49</v>
      </c>
      <c r="K124" s="6">
        <v>551.4</v>
      </c>
      <c r="L124" s="6">
        <v>562.20000000000005</v>
      </c>
      <c r="M124" s="6">
        <v>546.9</v>
      </c>
      <c r="N124" s="6">
        <v>553.29999999999995</v>
      </c>
      <c r="O124">
        <v>1.6060000000000001</v>
      </c>
      <c r="P124">
        <v>1.661</v>
      </c>
      <c r="Q124">
        <v>2.7589999999999999</v>
      </c>
      <c r="R124">
        <v>2.83</v>
      </c>
      <c r="S124">
        <v>0.34539999999999998</v>
      </c>
      <c r="T124">
        <v>0.34839999999999999</v>
      </c>
      <c r="U124">
        <v>1.5660000000000001</v>
      </c>
      <c r="V124">
        <v>1.5880000000000001</v>
      </c>
      <c r="W124">
        <v>0.37159999999999999</v>
      </c>
      <c r="X124">
        <v>0.37890000000000001</v>
      </c>
      <c r="Y124">
        <v>0.375</v>
      </c>
      <c r="Z124">
        <v>0.37119999999999997</v>
      </c>
      <c r="AA124">
        <v>0.1079</v>
      </c>
      <c r="AB124">
        <v>0.1079</v>
      </c>
      <c r="AC124">
        <v>0.51870000000000005</v>
      </c>
      <c r="AD124">
        <v>0.51039999999999996</v>
      </c>
      <c r="AE124">
        <v>7.3770000000000002E-2</v>
      </c>
      <c r="AF124">
        <v>7.4139999999999998E-2</v>
      </c>
      <c r="AG124">
        <v>0.44490000000000002</v>
      </c>
      <c r="AH124">
        <v>0.44600000000000001</v>
      </c>
      <c r="AI124">
        <v>8.8679999999999995E-2</v>
      </c>
      <c r="AJ124">
        <v>8.9459999999999998E-2</v>
      </c>
      <c r="AK124">
        <v>0.2424</v>
      </c>
      <c r="AL124">
        <v>0.24160000000000001</v>
      </c>
      <c r="AM124">
        <v>2.777E-2</v>
      </c>
      <c r="AN124">
        <v>0.17230000000000001</v>
      </c>
      <c r="AO124">
        <v>0.16250000000000001</v>
      </c>
      <c r="AP124">
        <v>2.6960000000000001E-2</v>
      </c>
      <c r="AQ124">
        <v>2.5669999999999998E-2</v>
      </c>
      <c r="AR124" t="s">
        <v>230</v>
      </c>
      <c r="AS124">
        <v>1.87</v>
      </c>
      <c r="AT124">
        <v>3.12</v>
      </c>
      <c r="AU124">
        <v>1.44</v>
      </c>
      <c r="AV124">
        <v>0.83</v>
      </c>
      <c r="AW124">
        <v>0.3</v>
      </c>
      <c r="AX124">
        <v>0.89</v>
      </c>
      <c r="AY124">
        <v>0.78</v>
      </c>
      <c r="AZ124">
        <v>1.33</v>
      </c>
      <c r="BA124">
        <v>1.07</v>
      </c>
      <c r="BB124">
        <v>0.92</v>
      </c>
      <c r="BC124">
        <v>0.55000000000000004</v>
      </c>
      <c r="BD124">
        <v>1.35</v>
      </c>
      <c r="BE124">
        <v>1.73</v>
      </c>
      <c r="BF124">
        <v>0.88</v>
      </c>
      <c r="BG124">
        <v>0.74</v>
      </c>
      <c r="BH124">
        <v>1.55</v>
      </c>
      <c r="BI124">
        <v>2.17</v>
      </c>
      <c r="BJ124">
        <v>3.11</v>
      </c>
      <c r="BK124">
        <v>1.1200000000000001</v>
      </c>
      <c r="BL124">
        <v>0.67</v>
      </c>
      <c r="BM124">
        <v>1.76</v>
      </c>
      <c r="BN124">
        <v>1.03</v>
      </c>
      <c r="BO124">
        <v>0.38</v>
      </c>
      <c r="BP124">
        <v>2.23</v>
      </c>
      <c r="BQ124">
        <v>1.69</v>
      </c>
      <c r="BR124">
        <v>1.99</v>
      </c>
      <c r="BS124">
        <v>0.4</v>
      </c>
      <c r="BT124">
        <v>2.8</v>
      </c>
      <c r="BU124">
        <v>0.53</v>
      </c>
      <c r="BV124">
        <v>1.31</v>
      </c>
      <c r="BW124">
        <v>1.55</v>
      </c>
      <c r="BX124">
        <v>2.21</v>
      </c>
      <c r="BY124">
        <v>3.39</v>
      </c>
      <c r="BZ124">
        <v>5.42</v>
      </c>
      <c r="CA124">
        <v>1.97</v>
      </c>
      <c r="CB124">
        <v>1.86</v>
      </c>
      <c r="CC124">
        <v>0.77</v>
      </c>
      <c r="CD124" t="s">
        <v>232</v>
      </c>
      <c r="CE124">
        <v>12631.18</v>
      </c>
      <c r="CF124">
        <v>16290.93</v>
      </c>
      <c r="CG124">
        <v>1458131</v>
      </c>
      <c r="CH124">
        <v>1739744</v>
      </c>
      <c r="CI124">
        <v>972752.8</v>
      </c>
      <c r="CJ124">
        <v>1169953</v>
      </c>
      <c r="CK124">
        <v>157827.1</v>
      </c>
      <c r="CL124">
        <v>187874.2</v>
      </c>
      <c r="CM124">
        <v>2451179</v>
      </c>
      <c r="CN124">
        <v>2859934</v>
      </c>
      <c r="CO124">
        <v>32235.33</v>
      </c>
      <c r="CP124">
        <v>37989.160000000003</v>
      </c>
      <c r="CQ124">
        <v>55357.63</v>
      </c>
      <c r="CR124">
        <v>65148.31</v>
      </c>
      <c r="CS124">
        <v>75090.23</v>
      </c>
      <c r="CT124">
        <v>87065.56</v>
      </c>
      <c r="CU124">
        <v>121516.2</v>
      </c>
      <c r="CV124">
        <v>142009.60000000001</v>
      </c>
      <c r="CW124">
        <v>17901.47</v>
      </c>
      <c r="CX124">
        <v>21596.05</v>
      </c>
      <c r="CY124">
        <v>13603.95</v>
      </c>
      <c r="CZ124">
        <v>16804.53</v>
      </c>
      <c r="DA124">
        <v>2694</v>
      </c>
      <c r="DB124">
        <v>3364.16</v>
      </c>
      <c r="DC124">
        <v>2525.08</v>
      </c>
      <c r="DD124">
        <v>3071.13</v>
      </c>
      <c r="DE124">
        <v>2346.9</v>
      </c>
      <c r="DF124">
        <v>3004.07</v>
      </c>
      <c r="DG124">
        <v>2623.62</v>
      </c>
      <c r="DH124">
        <v>3349.71</v>
      </c>
      <c r="DI124">
        <v>3693.14</v>
      </c>
      <c r="DJ124">
        <v>4661.97</v>
      </c>
      <c r="DK124">
        <v>3329.34</v>
      </c>
      <c r="DL124">
        <v>4263.3100000000004</v>
      </c>
      <c r="DM124">
        <v>4700.13</v>
      </c>
      <c r="DN124">
        <v>6085.89</v>
      </c>
      <c r="DO124">
        <v>3780.2</v>
      </c>
      <c r="DP124">
        <v>4922.8100000000004</v>
      </c>
      <c r="DQ124">
        <v>3412.7</v>
      </c>
      <c r="DR124">
        <v>4365.2</v>
      </c>
      <c r="DS124">
        <v>2329.86</v>
      </c>
      <c r="DT124">
        <v>2989.26</v>
      </c>
      <c r="DU124">
        <v>1200.44</v>
      </c>
      <c r="DV124">
        <v>1581.59</v>
      </c>
      <c r="DW124">
        <v>1599.37</v>
      </c>
      <c r="DX124">
        <v>1986.1</v>
      </c>
      <c r="DY124">
        <v>1125.25</v>
      </c>
      <c r="DZ124">
        <v>1385.65</v>
      </c>
      <c r="EA124">
        <v>784008.3</v>
      </c>
      <c r="EB124">
        <v>997999.1</v>
      </c>
    </row>
    <row r="125" spans="1:132" x14ac:dyDescent="0.55000000000000004">
      <c r="A125" s="7" t="s">
        <v>194</v>
      </c>
      <c r="B125" t="s">
        <v>195</v>
      </c>
      <c r="D125">
        <v>2408</v>
      </c>
      <c r="E125" t="s">
        <v>58</v>
      </c>
      <c r="F125" t="s">
        <v>229</v>
      </c>
      <c r="G125">
        <v>1.1459999999999999</v>
      </c>
      <c r="H125">
        <v>1.1919999999999999</v>
      </c>
      <c r="I125">
        <v>6.242</v>
      </c>
      <c r="J125">
        <v>7.1379999999999999</v>
      </c>
      <c r="K125" s="6">
        <v>1216</v>
      </c>
      <c r="L125" s="6">
        <v>1333</v>
      </c>
      <c r="M125" s="6">
        <v>1214</v>
      </c>
      <c r="N125" s="6">
        <v>1329</v>
      </c>
      <c r="O125">
        <v>2.867</v>
      </c>
      <c r="P125">
        <v>3.125</v>
      </c>
      <c r="Q125">
        <v>5.6150000000000002</v>
      </c>
      <c r="R125">
        <v>6.1740000000000004</v>
      </c>
      <c r="S125">
        <v>0.68920000000000003</v>
      </c>
      <c r="T125">
        <v>0.76070000000000004</v>
      </c>
      <c r="U125">
        <v>3.0049999999999999</v>
      </c>
      <c r="V125">
        <v>3.331</v>
      </c>
      <c r="W125">
        <v>0.73839999999999995</v>
      </c>
      <c r="X125">
        <v>0.79849999999999999</v>
      </c>
      <c r="Y125">
        <v>0.71619999999999995</v>
      </c>
      <c r="Z125">
        <v>0.81830000000000003</v>
      </c>
      <c r="AA125">
        <v>0.2046</v>
      </c>
      <c r="AB125">
        <v>0.2026</v>
      </c>
      <c r="AC125">
        <v>0.99029999999999996</v>
      </c>
      <c r="AD125">
        <v>0.98270000000000002</v>
      </c>
      <c r="AE125">
        <v>0.14849999999999999</v>
      </c>
      <c r="AF125">
        <v>0.15060000000000001</v>
      </c>
      <c r="AG125">
        <v>0.95630000000000004</v>
      </c>
      <c r="AH125">
        <v>0.98089999999999999</v>
      </c>
      <c r="AI125">
        <v>0.1956</v>
      </c>
      <c r="AJ125">
        <v>0.1968</v>
      </c>
      <c r="AK125">
        <v>0.5524</v>
      </c>
      <c r="AL125">
        <v>0.55489999999999995</v>
      </c>
      <c r="AM125">
        <v>7.1639999999999995E-2</v>
      </c>
      <c r="AN125">
        <v>0.45</v>
      </c>
      <c r="AO125">
        <v>0.45839999999999997</v>
      </c>
      <c r="AP125">
        <v>6.6589999999999996E-2</v>
      </c>
      <c r="AQ125">
        <v>6.7460000000000006E-2</v>
      </c>
      <c r="AR125" t="s">
        <v>230</v>
      </c>
      <c r="AS125">
        <v>1.69</v>
      </c>
      <c r="AT125">
        <v>2.13</v>
      </c>
      <c r="AU125">
        <v>1.17</v>
      </c>
      <c r="AV125">
        <v>1.35</v>
      </c>
      <c r="AW125">
        <v>1.08</v>
      </c>
      <c r="AX125">
        <v>1.08</v>
      </c>
      <c r="AY125">
        <v>0.91</v>
      </c>
      <c r="AZ125">
        <v>1.82</v>
      </c>
      <c r="BA125">
        <v>0.98</v>
      </c>
      <c r="BB125">
        <v>1.56</v>
      </c>
      <c r="BC125">
        <v>1.04</v>
      </c>
      <c r="BD125">
        <v>1.55</v>
      </c>
      <c r="BE125">
        <v>0.93</v>
      </c>
      <c r="BF125">
        <v>2.2000000000000002</v>
      </c>
      <c r="BG125">
        <v>0.4</v>
      </c>
      <c r="BH125">
        <v>1.41</v>
      </c>
      <c r="BI125">
        <v>1.1599999999999999</v>
      </c>
      <c r="BJ125">
        <v>4.04</v>
      </c>
      <c r="BK125">
        <v>3.29</v>
      </c>
      <c r="BL125">
        <v>3.28</v>
      </c>
      <c r="BM125">
        <v>0.62</v>
      </c>
      <c r="BN125">
        <v>2.88</v>
      </c>
      <c r="BO125">
        <v>1.94</v>
      </c>
      <c r="BP125">
        <v>0.59</v>
      </c>
      <c r="BQ125">
        <v>2.48</v>
      </c>
      <c r="BR125">
        <v>1.65</v>
      </c>
      <c r="BS125">
        <v>1.63</v>
      </c>
      <c r="BT125">
        <v>0.39</v>
      </c>
      <c r="BU125">
        <v>2.93</v>
      </c>
      <c r="BV125">
        <v>2.34</v>
      </c>
      <c r="BW125">
        <v>2.31</v>
      </c>
      <c r="BX125">
        <v>2.0299999999999998</v>
      </c>
      <c r="BY125">
        <v>2.2200000000000002</v>
      </c>
      <c r="BZ125">
        <v>1.67</v>
      </c>
      <c r="CA125">
        <v>2.69</v>
      </c>
      <c r="CB125">
        <v>2.29</v>
      </c>
      <c r="CC125">
        <v>2.5499999999999998</v>
      </c>
      <c r="CD125" t="s">
        <v>232</v>
      </c>
      <c r="CE125">
        <v>38090.25</v>
      </c>
      <c r="CF125">
        <v>20021.009999999998</v>
      </c>
      <c r="CG125">
        <v>1151358</v>
      </c>
      <c r="CH125">
        <v>611838.9</v>
      </c>
      <c r="CI125">
        <v>758223.4</v>
      </c>
      <c r="CJ125">
        <v>417058.9</v>
      </c>
      <c r="CK125">
        <v>222865.2</v>
      </c>
      <c r="CL125">
        <v>136986.29999999999</v>
      </c>
      <c r="CM125">
        <v>1857618</v>
      </c>
      <c r="CN125">
        <v>1127703</v>
      </c>
      <c r="CO125">
        <v>53844.05</v>
      </c>
      <c r="CP125">
        <v>35514.519999999997</v>
      </c>
      <c r="CQ125">
        <v>93105.69</v>
      </c>
      <c r="CR125">
        <v>61682.89</v>
      </c>
      <c r="CS125">
        <v>101555.3</v>
      </c>
      <c r="CT125">
        <v>64592.02</v>
      </c>
      <c r="CU125">
        <v>187390.1</v>
      </c>
      <c r="CV125">
        <v>122112</v>
      </c>
      <c r="CW125">
        <v>27050.18</v>
      </c>
      <c r="CX125">
        <v>18587.95</v>
      </c>
      <c r="CY125">
        <v>19766.66</v>
      </c>
      <c r="CZ125">
        <v>13896.46</v>
      </c>
      <c r="DA125">
        <v>4050.28</v>
      </c>
      <c r="DB125">
        <v>2793.65</v>
      </c>
      <c r="DC125">
        <v>3647.2</v>
      </c>
      <c r="DD125">
        <v>2664</v>
      </c>
      <c r="DE125">
        <v>3404.17</v>
      </c>
      <c r="DF125">
        <v>2413.21</v>
      </c>
      <c r="DG125">
        <v>3836.52</v>
      </c>
      <c r="DH125">
        <v>2754.39</v>
      </c>
      <c r="DI125">
        <v>5398.54</v>
      </c>
      <c r="DJ125">
        <v>3840.22</v>
      </c>
      <c r="DK125">
        <v>5123.63</v>
      </c>
      <c r="DL125">
        <v>3703.14</v>
      </c>
      <c r="DM125">
        <v>7737.49</v>
      </c>
      <c r="DN125">
        <v>5724.98</v>
      </c>
      <c r="DO125">
        <v>6378.25</v>
      </c>
      <c r="DP125">
        <v>4634.5600000000004</v>
      </c>
      <c r="DQ125">
        <v>5919.52</v>
      </c>
      <c r="DR125">
        <v>4374.1000000000004</v>
      </c>
      <c r="DS125">
        <v>4060.66</v>
      </c>
      <c r="DT125">
        <v>2936.65</v>
      </c>
      <c r="DU125">
        <v>2359.5</v>
      </c>
      <c r="DV125">
        <v>1799.4</v>
      </c>
      <c r="DW125">
        <v>3188.94</v>
      </c>
      <c r="DX125">
        <v>2395.06</v>
      </c>
      <c r="DY125">
        <v>2104.27</v>
      </c>
      <c r="DZ125">
        <v>1546.77</v>
      </c>
      <c r="EA125">
        <v>600927.80000000005</v>
      </c>
      <c r="EB125">
        <v>427191.9</v>
      </c>
    </row>
    <row r="126" spans="1:132" x14ac:dyDescent="0.55000000000000004">
      <c r="A126" s="7" t="s">
        <v>146</v>
      </c>
      <c r="B126" t="s">
        <v>147</v>
      </c>
      <c r="D126">
        <v>2108</v>
      </c>
      <c r="E126" t="s">
        <v>58</v>
      </c>
      <c r="F126" t="s">
        <v>229</v>
      </c>
      <c r="G126">
        <v>2.1930000000000001</v>
      </c>
      <c r="H126">
        <v>2.7909999999999999</v>
      </c>
      <c r="I126">
        <v>15.66</v>
      </c>
      <c r="J126">
        <v>16.54</v>
      </c>
      <c r="K126" s="6">
        <v>2405</v>
      </c>
      <c r="L126" s="6">
        <v>2540</v>
      </c>
      <c r="M126" s="6">
        <v>2388</v>
      </c>
      <c r="N126" s="6">
        <v>2518</v>
      </c>
      <c r="O126">
        <v>5.899</v>
      </c>
      <c r="P126">
        <v>6.3259999999999996</v>
      </c>
      <c r="Q126">
        <v>11.26</v>
      </c>
      <c r="R126">
        <v>12.08</v>
      </c>
      <c r="S126">
        <v>1.395</v>
      </c>
      <c r="T126">
        <v>1.4550000000000001</v>
      </c>
      <c r="U126">
        <v>6.1870000000000003</v>
      </c>
      <c r="V126">
        <v>6.4470000000000001</v>
      </c>
      <c r="W126">
        <v>1.5840000000000001</v>
      </c>
      <c r="X126">
        <v>1.645</v>
      </c>
      <c r="Y126">
        <v>1.542</v>
      </c>
      <c r="Z126">
        <v>1.6240000000000001</v>
      </c>
      <c r="AA126">
        <v>0.47699999999999998</v>
      </c>
      <c r="AB126">
        <v>0.47299999999999998</v>
      </c>
      <c r="AC126">
        <v>2.282</v>
      </c>
      <c r="AD126">
        <v>2.258</v>
      </c>
      <c r="AE126">
        <v>0.3548</v>
      </c>
      <c r="AF126">
        <v>0.35520000000000002</v>
      </c>
      <c r="AG126">
        <v>2.2519999999999998</v>
      </c>
      <c r="AH126">
        <v>2.25</v>
      </c>
      <c r="AI126">
        <v>0.46110000000000001</v>
      </c>
      <c r="AJ126">
        <v>0.4647</v>
      </c>
      <c r="AK126">
        <v>1.337</v>
      </c>
      <c r="AL126">
        <v>1.3240000000000001</v>
      </c>
      <c r="AM126">
        <v>0.17530000000000001</v>
      </c>
      <c r="AN126">
        <v>1.0980000000000001</v>
      </c>
      <c r="AO126">
        <v>1.0760000000000001</v>
      </c>
      <c r="AP126">
        <v>0.16009999999999999</v>
      </c>
      <c r="AQ126">
        <v>0.1618</v>
      </c>
      <c r="AR126" t="s">
        <v>230</v>
      </c>
      <c r="AS126">
        <v>2.77</v>
      </c>
      <c r="AT126">
        <v>1.0900000000000001</v>
      </c>
      <c r="AU126">
        <v>1.2</v>
      </c>
      <c r="AV126">
        <v>0.62</v>
      </c>
      <c r="AW126">
        <v>1.04</v>
      </c>
      <c r="AX126">
        <v>0.88</v>
      </c>
      <c r="AY126">
        <v>0.39</v>
      </c>
      <c r="AZ126">
        <v>0.67</v>
      </c>
      <c r="BA126">
        <v>0.76</v>
      </c>
      <c r="BB126">
        <v>1.08</v>
      </c>
      <c r="BC126">
        <v>1.01</v>
      </c>
      <c r="BD126">
        <v>0.88</v>
      </c>
      <c r="BE126">
        <v>0.57999999999999996</v>
      </c>
      <c r="BF126">
        <v>0.71</v>
      </c>
      <c r="BG126">
        <v>0.22</v>
      </c>
      <c r="BH126">
        <v>1.31</v>
      </c>
      <c r="BI126">
        <v>1.25</v>
      </c>
      <c r="BJ126">
        <v>0.82</v>
      </c>
      <c r="BK126">
        <v>0.56000000000000005</v>
      </c>
      <c r="BL126">
        <v>1.46</v>
      </c>
      <c r="BM126">
        <v>1.81</v>
      </c>
      <c r="BN126">
        <v>0.49</v>
      </c>
      <c r="BO126">
        <v>1.82</v>
      </c>
      <c r="BP126">
        <v>0.86</v>
      </c>
      <c r="BQ126">
        <v>0.45</v>
      </c>
      <c r="BR126">
        <v>0.96</v>
      </c>
      <c r="BS126">
        <v>2.02</v>
      </c>
      <c r="BT126">
        <v>0.8</v>
      </c>
      <c r="BU126">
        <v>0.76</v>
      </c>
      <c r="BV126">
        <v>0.82</v>
      </c>
      <c r="BW126">
        <v>1.98</v>
      </c>
      <c r="BX126">
        <v>0.59</v>
      </c>
      <c r="BY126">
        <v>0.91</v>
      </c>
      <c r="BZ126">
        <v>2.33</v>
      </c>
      <c r="CA126">
        <v>0.27</v>
      </c>
      <c r="CB126">
        <v>3.78</v>
      </c>
      <c r="CC126">
        <v>0.95</v>
      </c>
      <c r="CD126" t="s">
        <v>232</v>
      </c>
      <c r="CE126">
        <v>83694.27</v>
      </c>
      <c r="CF126">
        <v>106661.8</v>
      </c>
      <c r="CG126">
        <v>1355113</v>
      </c>
      <c r="CH126">
        <v>1486998</v>
      </c>
      <c r="CI126">
        <v>880393.3</v>
      </c>
      <c r="CJ126">
        <v>958933.9</v>
      </c>
      <c r="CK126">
        <v>649269.1</v>
      </c>
      <c r="CL126">
        <v>729886.1</v>
      </c>
      <c r="CM126">
        <v>2249999</v>
      </c>
      <c r="CN126">
        <v>2391884</v>
      </c>
      <c r="CO126">
        <v>128952.6</v>
      </c>
      <c r="CP126">
        <v>143495.9</v>
      </c>
      <c r="CQ126">
        <v>221781.3</v>
      </c>
      <c r="CR126">
        <v>247914.4</v>
      </c>
      <c r="CS126">
        <v>253086</v>
      </c>
      <c r="CT126">
        <v>277352.8</v>
      </c>
      <c r="CU126">
        <v>455131.8</v>
      </c>
      <c r="CV126">
        <v>507049.4</v>
      </c>
      <c r="CW126">
        <v>66316.149999999994</v>
      </c>
      <c r="CX126">
        <v>75427.22</v>
      </c>
      <c r="CY126">
        <v>49288.51</v>
      </c>
      <c r="CZ126">
        <v>57046.89</v>
      </c>
      <c r="DA126">
        <v>10515.27</v>
      </c>
      <c r="DB126">
        <v>12214.1</v>
      </c>
      <c r="DC126">
        <v>9498.23</v>
      </c>
      <c r="DD126">
        <v>11215.46</v>
      </c>
      <c r="DE126">
        <v>9385.91</v>
      </c>
      <c r="DF126">
        <v>11069.79</v>
      </c>
      <c r="DG126">
        <v>10422.25</v>
      </c>
      <c r="DH126">
        <v>12324.21</v>
      </c>
      <c r="DI126">
        <v>14717.02</v>
      </c>
      <c r="DJ126">
        <v>17336.02</v>
      </c>
      <c r="DK126">
        <v>14470.47</v>
      </c>
      <c r="DL126">
        <v>17147.669999999998</v>
      </c>
      <c r="DM126">
        <v>21555.14</v>
      </c>
      <c r="DN126">
        <v>25802.57</v>
      </c>
      <c r="DO126">
        <v>17799.669999999998</v>
      </c>
      <c r="DP126">
        <v>21491.7</v>
      </c>
      <c r="DQ126">
        <v>16716.82</v>
      </c>
      <c r="DR126">
        <v>20085.099999999999</v>
      </c>
      <c r="DS126">
        <v>11628.48</v>
      </c>
      <c r="DT126">
        <v>13768.26</v>
      </c>
      <c r="DU126">
        <v>6818.84</v>
      </c>
      <c r="DV126">
        <v>8173.31</v>
      </c>
      <c r="DW126">
        <v>9196.59</v>
      </c>
      <c r="DX126">
        <v>11037.97</v>
      </c>
      <c r="DY126">
        <v>5957.32</v>
      </c>
      <c r="DZ126">
        <v>7267.24</v>
      </c>
      <c r="EA126">
        <v>711329.1</v>
      </c>
      <c r="EB126">
        <v>839547.6</v>
      </c>
    </row>
    <row r="127" spans="1:132" x14ac:dyDescent="0.55000000000000004">
      <c r="A127" s="7" t="s">
        <v>196</v>
      </c>
      <c r="B127" t="s">
        <v>197</v>
      </c>
      <c r="D127">
        <v>2409</v>
      </c>
      <c r="E127" t="s">
        <v>58</v>
      </c>
      <c r="F127" t="s">
        <v>229</v>
      </c>
      <c r="G127">
        <v>0.21540000000000001</v>
      </c>
      <c r="H127">
        <v>0.2293</v>
      </c>
      <c r="I127">
        <v>1.0820000000000001</v>
      </c>
      <c r="J127">
        <v>1.2130000000000001</v>
      </c>
      <c r="K127" s="6">
        <v>2887</v>
      </c>
      <c r="L127" s="6">
        <v>3059</v>
      </c>
      <c r="M127" s="6">
        <v>2871</v>
      </c>
      <c r="N127" s="6">
        <v>3041</v>
      </c>
      <c r="O127">
        <v>0.32069999999999999</v>
      </c>
      <c r="P127">
        <v>0.33239999999999997</v>
      </c>
      <c r="Q127">
        <v>0.56000000000000005</v>
      </c>
      <c r="R127">
        <v>0.5887</v>
      </c>
      <c r="S127">
        <v>9.282E-2</v>
      </c>
      <c r="T127">
        <v>9.7970000000000002E-2</v>
      </c>
      <c r="U127">
        <v>0.41820000000000002</v>
      </c>
      <c r="V127">
        <v>0.44769999999999999</v>
      </c>
      <c r="W127">
        <v>0.1227</v>
      </c>
      <c r="X127">
        <v>0.1346</v>
      </c>
      <c r="Y127">
        <v>0.12540000000000001</v>
      </c>
      <c r="Z127">
        <v>0.13519999999999999</v>
      </c>
      <c r="AA127">
        <v>4.521E-2</v>
      </c>
      <c r="AB127">
        <v>4.7620000000000003E-2</v>
      </c>
      <c r="AC127">
        <v>0.1699</v>
      </c>
      <c r="AD127">
        <v>0.16059999999999999</v>
      </c>
      <c r="AE127" s="2">
        <v>2.598E-2</v>
      </c>
      <c r="AF127" s="2">
        <v>2.564E-2</v>
      </c>
      <c r="AG127">
        <v>0.1643</v>
      </c>
      <c r="AH127">
        <v>0.16189999999999999</v>
      </c>
      <c r="AI127">
        <v>3.2280000000000003E-2</v>
      </c>
      <c r="AJ127">
        <v>3.1899999999999998E-2</v>
      </c>
      <c r="AK127">
        <v>8.8690000000000005E-2</v>
      </c>
      <c r="AL127">
        <v>9.1209999999999999E-2</v>
      </c>
      <c r="AM127">
        <v>1.146E-2</v>
      </c>
      <c r="AN127">
        <v>7.1970000000000006E-2</v>
      </c>
      <c r="AO127">
        <v>7.2639999999999996E-2</v>
      </c>
      <c r="AP127">
        <v>1.017E-2</v>
      </c>
      <c r="AQ127">
        <v>9.8799999999999999E-3</v>
      </c>
      <c r="AR127" t="s">
        <v>230</v>
      </c>
      <c r="AS127">
        <v>1.71</v>
      </c>
      <c r="AT127">
        <v>1.3</v>
      </c>
      <c r="AU127">
        <v>1.75</v>
      </c>
      <c r="AV127">
        <v>0.92</v>
      </c>
      <c r="AW127">
        <v>1.1299999999999999</v>
      </c>
      <c r="AX127">
        <v>0.76</v>
      </c>
      <c r="AY127">
        <v>1.29</v>
      </c>
      <c r="AZ127">
        <v>0.85</v>
      </c>
      <c r="BA127">
        <v>2.35</v>
      </c>
      <c r="BB127">
        <v>2.2999999999999998</v>
      </c>
      <c r="BC127">
        <v>0.93</v>
      </c>
      <c r="BD127">
        <v>0.53</v>
      </c>
      <c r="BE127">
        <v>2.31</v>
      </c>
      <c r="BF127">
        <v>2.6</v>
      </c>
      <c r="BG127">
        <v>2.48</v>
      </c>
      <c r="BH127">
        <v>2.65</v>
      </c>
      <c r="BI127">
        <v>2.4500000000000002</v>
      </c>
      <c r="BJ127">
        <v>1.34</v>
      </c>
      <c r="BK127">
        <v>3.95</v>
      </c>
      <c r="BL127">
        <v>5.22</v>
      </c>
      <c r="BM127">
        <v>1.46</v>
      </c>
      <c r="BN127">
        <v>0.68</v>
      </c>
      <c r="BO127">
        <v>3.31</v>
      </c>
      <c r="BP127">
        <v>8.67</v>
      </c>
      <c r="BQ127">
        <v>1.29</v>
      </c>
      <c r="BR127">
        <v>1.08</v>
      </c>
      <c r="BS127">
        <v>5.37</v>
      </c>
      <c r="BT127">
        <v>5.08</v>
      </c>
      <c r="BU127">
        <v>2.04</v>
      </c>
      <c r="BV127">
        <v>3.38</v>
      </c>
      <c r="BW127">
        <v>3.27</v>
      </c>
      <c r="BX127">
        <v>7.31</v>
      </c>
      <c r="BY127">
        <v>4.22</v>
      </c>
      <c r="BZ127">
        <v>1.67</v>
      </c>
      <c r="CA127">
        <v>5.54</v>
      </c>
      <c r="CB127">
        <v>4.95</v>
      </c>
      <c r="CC127">
        <v>8.4700000000000006</v>
      </c>
      <c r="CD127" t="s">
        <v>232</v>
      </c>
      <c r="CE127">
        <v>7986.72</v>
      </c>
      <c r="CF127">
        <v>4340.33</v>
      </c>
      <c r="CG127">
        <v>1221821</v>
      </c>
      <c r="CH127">
        <v>664314.19999999995</v>
      </c>
      <c r="CI127">
        <v>768861.8</v>
      </c>
      <c r="CJ127">
        <v>436426</v>
      </c>
      <c r="CK127">
        <v>39186.800000000003</v>
      </c>
      <c r="CL127">
        <v>24365.96</v>
      </c>
      <c r="CM127">
        <v>1872037</v>
      </c>
      <c r="CN127">
        <v>1191361</v>
      </c>
      <c r="CO127">
        <v>128810</v>
      </c>
      <c r="CP127">
        <v>86054.8</v>
      </c>
      <c r="CQ127">
        <v>221766.8</v>
      </c>
      <c r="CR127">
        <v>149114.29999999999</v>
      </c>
      <c r="CS127">
        <v>11463.78</v>
      </c>
      <c r="CT127">
        <v>7262.38</v>
      </c>
      <c r="CU127">
        <v>18861.259999999998</v>
      </c>
      <c r="CV127">
        <v>12314.91</v>
      </c>
      <c r="CW127">
        <v>3682.76</v>
      </c>
      <c r="CX127">
        <v>2531.38</v>
      </c>
      <c r="CY127">
        <v>2781.06</v>
      </c>
      <c r="CZ127">
        <v>1974.98</v>
      </c>
      <c r="DA127">
        <v>683.73</v>
      </c>
      <c r="DB127">
        <v>499.28</v>
      </c>
      <c r="DC127">
        <v>650.39</v>
      </c>
      <c r="DD127">
        <v>467.79</v>
      </c>
      <c r="DE127">
        <v>761.88</v>
      </c>
      <c r="DF127">
        <v>584.83000000000004</v>
      </c>
      <c r="DG127">
        <v>951.9</v>
      </c>
      <c r="DH127">
        <v>741.51</v>
      </c>
      <c r="DI127">
        <v>937.08</v>
      </c>
      <c r="DJ127">
        <v>648.16999999999996</v>
      </c>
      <c r="DK127">
        <v>912.63</v>
      </c>
      <c r="DL127">
        <v>652.62</v>
      </c>
      <c r="DM127">
        <v>1341.19</v>
      </c>
      <c r="DN127">
        <v>972.27</v>
      </c>
      <c r="DO127">
        <v>1065.6099999999999</v>
      </c>
      <c r="DP127">
        <v>773.74</v>
      </c>
      <c r="DQ127">
        <v>965.6</v>
      </c>
      <c r="DR127">
        <v>725.95</v>
      </c>
      <c r="DS127">
        <v>661.51</v>
      </c>
      <c r="DT127">
        <v>498.16</v>
      </c>
      <c r="DU127">
        <v>387.05</v>
      </c>
      <c r="DV127">
        <v>288.52999999999997</v>
      </c>
      <c r="DW127">
        <v>519.65</v>
      </c>
      <c r="DX127">
        <v>391.49</v>
      </c>
      <c r="DY127">
        <v>338.53</v>
      </c>
      <c r="DZ127">
        <v>239.63</v>
      </c>
      <c r="EA127">
        <v>604610.80000000005</v>
      </c>
      <c r="EB127">
        <v>439145.2</v>
      </c>
    </row>
    <row r="128" spans="1:132" x14ac:dyDescent="0.55000000000000004">
      <c r="A128" s="7" t="s">
        <v>148</v>
      </c>
      <c r="B128" t="s">
        <v>149</v>
      </c>
      <c r="D128">
        <v>2109</v>
      </c>
      <c r="E128" t="s">
        <v>58</v>
      </c>
      <c r="F128" t="s">
        <v>229</v>
      </c>
      <c r="G128">
        <v>0.2089</v>
      </c>
      <c r="H128">
        <v>0.2324</v>
      </c>
      <c r="I128">
        <v>0.83660000000000001</v>
      </c>
      <c r="J128">
        <v>0.87780000000000002</v>
      </c>
      <c r="K128" s="6">
        <v>2607</v>
      </c>
      <c r="L128" s="6">
        <v>2724</v>
      </c>
      <c r="M128" s="6">
        <v>2580</v>
      </c>
      <c r="N128" s="6">
        <v>2705</v>
      </c>
      <c r="O128">
        <v>0.22070000000000001</v>
      </c>
      <c r="P128">
        <v>0.23100000000000001</v>
      </c>
      <c r="Q128">
        <v>0.32700000000000001</v>
      </c>
      <c r="R128">
        <v>0.34570000000000001</v>
      </c>
      <c r="S128">
        <v>5.8090000000000003E-2</v>
      </c>
      <c r="T128">
        <v>5.9110000000000003E-2</v>
      </c>
      <c r="U128">
        <v>0.27079999999999999</v>
      </c>
      <c r="V128">
        <v>0.27689999999999998</v>
      </c>
      <c r="W128">
        <v>7.9149999999999998E-2</v>
      </c>
      <c r="X128">
        <v>8.2519999999999996E-2</v>
      </c>
      <c r="Y128">
        <v>7.8950000000000006E-2</v>
      </c>
      <c r="Z128">
        <v>8.3140000000000006E-2</v>
      </c>
      <c r="AA128">
        <v>3.3070000000000002E-2</v>
      </c>
      <c r="AB128">
        <v>3.4110000000000001E-2</v>
      </c>
      <c r="AC128">
        <v>0.1157</v>
      </c>
      <c r="AD128">
        <v>0.1179</v>
      </c>
      <c r="AE128" s="2">
        <v>1.8599999999999998E-2</v>
      </c>
      <c r="AF128" s="2">
        <v>1.78E-2</v>
      </c>
      <c r="AG128">
        <v>0.1142</v>
      </c>
      <c r="AH128">
        <v>0.1132</v>
      </c>
      <c r="AI128">
        <v>2.3060000000000001E-2</v>
      </c>
      <c r="AJ128">
        <v>2.265E-2</v>
      </c>
      <c r="AK128">
        <v>6.0650000000000003E-2</v>
      </c>
      <c r="AL128">
        <v>6.1379999999999997E-2</v>
      </c>
      <c r="AM128">
        <v>7.3150000000000003E-3</v>
      </c>
      <c r="AN128">
        <v>4.7120000000000002E-2</v>
      </c>
      <c r="AO128">
        <v>4.428E-2</v>
      </c>
      <c r="AP128">
        <v>6.6660000000000001E-3</v>
      </c>
      <c r="AQ128">
        <v>6.9719999999999999E-3</v>
      </c>
      <c r="AR128" t="s">
        <v>230</v>
      </c>
      <c r="AS128">
        <v>2.11</v>
      </c>
      <c r="AT128">
        <v>2.13</v>
      </c>
      <c r="AU128">
        <v>1.46</v>
      </c>
      <c r="AV128">
        <v>0.44</v>
      </c>
      <c r="AW128">
        <v>1.07</v>
      </c>
      <c r="AX128">
        <v>1.1000000000000001</v>
      </c>
      <c r="AY128">
        <v>0.57999999999999996</v>
      </c>
      <c r="AZ128">
        <v>1.02</v>
      </c>
      <c r="BA128">
        <v>1.61</v>
      </c>
      <c r="BB128">
        <v>1.37</v>
      </c>
      <c r="BC128">
        <v>0.09</v>
      </c>
      <c r="BD128">
        <v>2.4500000000000002</v>
      </c>
      <c r="BE128">
        <v>0.26</v>
      </c>
      <c r="BF128">
        <v>4.12</v>
      </c>
      <c r="BG128">
        <v>1.26</v>
      </c>
      <c r="BH128">
        <v>1.4</v>
      </c>
      <c r="BI128">
        <v>2.84</v>
      </c>
      <c r="BJ128">
        <v>3.73</v>
      </c>
      <c r="BK128">
        <v>5.27</v>
      </c>
      <c r="BL128">
        <v>6.34</v>
      </c>
      <c r="BM128">
        <v>2.31</v>
      </c>
      <c r="BN128">
        <v>4.4400000000000004</v>
      </c>
      <c r="BO128">
        <v>3.24</v>
      </c>
      <c r="BP128">
        <v>0.32</v>
      </c>
      <c r="BQ128">
        <v>1.1399999999999999</v>
      </c>
      <c r="BR128">
        <v>3.24</v>
      </c>
      <c r="BS128">
        <v>2.68</v>
      </c>
      <c r="BT128">
        <v>3.65</v>
      </c>
      <c r="BU128">
        <v>5.42</v>
      </c>
      <c r="BV128">
        <v>0.79</v>
      </c>
      <c r="BW128">
        <v>6.77</v>
      </c>
      <c r="BX128">
        <v>5.28</v>
      </c>
      <c r="BY128">
        <v>6.88</v>
      </c>
      <c r="BZ128">
        <v>9.36</v>
      </c>
      <c r="CA128">
        <v>4.3600000000000003</v>
      </c>
      <c r="CB128">
        <v>4.4400000000000004</v>
      </c>
      <c r="CC128">
        <v>2.58</v>
      </c>
      <c r="CD128" t="s">
        <v>232</v>
      </c>
      <c r="CE128">
        <v>9624.42</v>
      </c>
      <c r="CF128">
        <v>10502.05</v>
      </c>
      <c r="CG128">
        <v>1496536</v>
      </c>
      <c r="CH128">
        <v>1647979</v>
      </c>
      <c r="CI128">
        <v>951589.2</v>
      </c>
      <c r="CJ128">
        <v>1043543</v>
      </c>
      <c r="CK128">
        <v>37513.82</v>
      </c>
      <c r="CL128">
        <v>42165.29</v>
      </c>
      <c r="CM128">
        <v>2389257</v>
      </c>
      <c r="CN128">
        <v>2584662</v>
      </c>
      <c r="CO128">
        <v>148476.29999999999</v>
      </c>
      <c r="CP128">
        <v>166294.29999999999</v>
      </c>
      <c r="CQ128">
        <v>254401.4</v>
      </c>
      <c r="CR128">
        <v>287713.40000000002</v>
      </c>
      <c r="CS128">
        <v>10075.65</v>
      </c>
      <c r="CT128">
        <v>10960.41</v>
      </c>
      <c r="CU128">
        <v>14072.16</v>
      </c>
      <c r="CV128">
        <v>15690.97</v>
      </c>
      <c r="CW128">
        <v>2947.39</v>
      </c>
      <c r="CX128">
        <v>3316.74</v>
      </c>
      <c r="CY128">
        <v>2302.0700000000002</v>
      </c>
      <c r="CZ128">
        <v>2655.1</v>
      </c>
      <c r="DA128">
        <v>565.94000000000005</v>
      </c>
      <c r="DB128">
        <v>664.84</v>
      </c>
      <c r="DC128">
        <v>527.04999999999995</v>
      </c>
      <c r="DD128">
        <v>627.05999999999995</v>
      </c>
      <c r="DE128">
        <v>690.77</v>
      </c>
      <c r="DF128">
        <v>860.04</v>
      </c>
      <c r="DG128">
        <v>876.71</v>
      </c>
      <c r="DH128">
        <v>1082.28</v>
      </c>
      <c r="DI128">
        <v>791.51</v>
      </c>
      <c r="DJ128">
        <v>975.23</v>
      </c>
      <c r="DK128">
        <v>812.26</v>
      </c>
      <c r="DL128">
        <v>932.27</v>
      </c>
      <c r="DM128">
        <v>1155.6199999999999</v>
      </c>
      <c r="DN128">
        <v>1397.13</v>
      </c>
      <c r="DO128">
        <v>943.38</v>
      </c>
      <c r="DP128">
        <v>1128.58</v>
      </c>
      <c r="DQ128">
        <v>836.33</v>
      </c>
      <c r="DR128">
        <v>1026.3499999999999</v>
      </c>
      <c r="DS128">
        <v>561.87</v>
      </c>
      <c r="DT128">
        <v>687.43</v>
      </c>
      <c r="DU128">
        <v>309.27</v>
      </c>
      <c r="DV128">
        <v>405.57</v>
      </c>
      <c r="DW128">
        <v>423.72</v>
      </c>
      <c r="DX128">
        <v>491.5</v>
      </c>
      <c r="DY128">
        <v>281.86</v>
      </c>
      <c r="DZ128">
        <v>351.49</v>
      </c>
      <c r="EA128">
        <v>747230.5</v>
      </c>
      <c r="EB128">
        <v>900718.8</v>
      </c>
    </row>
    <row r="133" spans="1:132" x14ac:dyDescent="0.55000000000000004">
      <c r="A133" s="4" t="s">
        <v>302</v>
      </c>
    </row>
    <row r="134" spans="1:132" x14ac:dyDescent="0.55000000000000004">
      <c r="A134" s="7" t="s">
        <v>16</v>
      </c>
      <c r="B134" t="s">
        <v>17</v>
      </c>
      <c r="C134" t="s">
        <v>18</v>
      </c>
      <c r="D134" t="s">
        <v>19</v>
      </c>
      <c r="E134" t="s">
        <v>0</v>
      </c>
      <c r="F134" t="s">
        <v>228</v>
      </c>
      <c r="G134" t="s">
        <v>21</v>
      </c>
      <c r="H134" s="5" t="s">
        <v>22</v>
      </c>
      <c r="I134" s="3" t="s">
        <v>23</v>
      </c>
      <c r="J134" s="5" t="s">
        <v>24</v>
      </c>
      <c r="K134" t="s">
        <v>25</v>
      </c>
      <c r="L134" t="s">
        <v>26</v>
      </c>
      <c r="M134" t="s">
        <v>27</v>
      </c>
      <c r="N134" s="5" t="s">
        <v>28</v>
      </c>
      <c r="O134" t="s">
        <v>29</v>
      </c>
      <c r="P134" s="5" t="s">
        <v>30</v>
      </c>
      <c r="Q134" t="s">
        <v>31</v>
      </c>
      <c r="R134" s="5" t="s">
        <v>32</v>
      </c>
      <c r="S134" t="s">
        <v>33</v>
      </c>
      <c r="T134" s="5" t="s">
        <v>34</v>
      </c>
      <c r="U134" t="s">
        <v>35</v>
      </c>
      <c r="V134" s="5" t="s">
        <v>36</v>
      </c>
      <c r="W134" s="3" t="s">
        <v>37</v>
      </c>
      <c r="X134" t="s">
        <v>38</v>
      </c>
      <c r="Y134" s="5" t="s">
        <v>39</v>
      </c>
      <c r="Z134" t="s">
        <v>40</v>
      </c>
      <c r="AA134" s="3" t="s">
        <v>41</v>
      </c>
      <c r="AB134" s="5" t="s">
        <v>42</v>
      </c>
      <c r="AC134" s="5" t="s">
        <v>43</v>
      </c>
      <c r="AD134" t="s">
        <v>44</v>
      </c>
      <c r="AE134" s="5" t="s">
        <v>45</v>
      </c>
      <c r="AF134" t="s">
        <v>46</v>
      </c>
      <c r="AG134" t="s">
        <v>47</v>
      </c>
      <c r="AH134" s="5" t="s">
        <v>48</v>
      </c>
      <c r="AI134" t="s">
        <v>49</v>
      </c>
      <c r="AJ134" s="5" t="s">
        <v>50</v>
      </c>
      <c r="AK134" t="s">
        <v>51</v>
      </c>
      <c r="AL134" s="5" t="s">
        <v>52</v>
      </c>
      <c r="AM134" s="5" t="s">
        <v>53</v>
      </c>
      <c r="AN134" t="s">
        <v>54</v>
      </c>
      <c r="AO134" s="5" t="s">
        <v>55</v>
      </c>
      <c r="AP134" s="5" t="s">
        <v>56</v>
      </c>
      <c r="AQ134" t="s">
        <v>57</v>
      </c>
      <c r="CG134" s="8"/>
      <c r="CH134" s="8"/>
      <c r="CI134" s="8"/>
      <c r="CJ134" s="8"/>
      <c r="CM134" s="8"/>
      <c r="CN134" s="8"/>
      <c r="EA134" s="8"/>
      <c r="EB134" s="8"/>
    </row>
    <row r="135" spans="1:132" x14ac:dyDescent="0.55000000000000004">
      <c r="A135" t="s">
        <v>198</v>
      </c>
      <c r="B135" t="s">
        <v>199</v>
      </c>
      <c r="D135">
        <v>2410</v>
      </c>
      <c r="E135">
        <v>2011.6295733396278</v>
      </c>
      <c r="F135" t="s">
        <v>229</v>
      </c>
      <c r="G135" s="1">
        <f t="shared" ref="G135:G172" si="12">G91*$E135</f>
        <v>5596.3534730308447</v>
      </c>
      <c r="H135" s="1">
        <f t="shared" ref="H135:AQ143" si="13">H91*$E135</f>
        <v>5425.3649592969759</v>
      </c>
      <c r="I135" s="1">
        <f t="shared" si="13"/>
        <v>12339.335802865278</v>
      </c>
      <c r="J135" s="1">
        <f t="shared" si="13"/>
        <v>13530.220510282335</v>
      </c>
      <c r="K135" s="14">
        <f t="shared" si="13"/>
        <v>2134338.9773133448</v>
      </c>
      <c r="L135" s="14">
        <f t="shared" si="13"/>
        <v>2224862.3081136285</v>
      </c>
      <c r="M135" s="14">
        <f t="shared" si="13"/>
        <v>2128304.088593326</v>
      </c>
      <c r="N135" s="14">
        <f t="shared" si="13"/>
        <v>2224862.3081136285</v>
      </c>
      <c r="O135" s="1">
        <f t="shared" si="13"/>
        <v>6722.8660341010363</v>
      </c>
      <c r="P135" s="1">
        <f t="shared" si="13"/>
        <v>6940.1220280217158</v>
      </c>
      <c r="Q135" s="1">
        <f t="shared" si="13"/>
        <v>14741.221513432793</v>
      </c>
      <c r="R135" s="1">
        <f t="shared" si="13"/>
        <v>15340.687126288001</v>
      </c>
      <c r="S135" s="1">
        <f t="shared" si="13"/>
        <v>1964.9597672381485</v>
      </c>
      <c r="T135" s="1">
        <f t="shared" si="13"/>
        <v>2059.908683099779</v>
      </c>
      <c r="U135" s="1">
        <f t="shared" si="13"/>
        <v>8907.4957507478721</v>
      </c>
      <c r="V135" s="1">
        <f t="shared" si="13"/>
        <v>9333.9612202958724</v>
      </c>
      <c r="W135" s="1">
        <f t="shared" si="13"/>
        <v>2729.7813310218748</v>
      </c>
      <c r="X135" s="1">
        <f t="shared" si="13"/>
        <v>2872.6070307289883</v>
      </c>
      <c r="Y135" s="1">
        <f t="shared" si="13"/>
        <v>2707.6534057151393</v>
      </c>
      <c r="Z135" s="1">
        <f t="shared" si="13"/>
        <v>2846.4558462755735</v>
      </c>
      <c r="AA135" s="1">
        <f t="shared" si="13"/>
        <v>917.10192248553631</v>
      </c>
      <c r="AB135" s="1">
        <f t="shared" si="13"/>
        <v>860.97745738936067</v>
      </c>
      <c r="AC135" s="1">
        <f t="shared" si="13"/>
        <v>3099.9211725163664</v>
      </c>
      <c r="AD135" s="1">
        <f t="shared" si="13"/>
        <v>2961.1187319559322</v>
      </c>
      <c r="AE135" s="1">
        <f t="shared" si="13"/>
        <v>460.4620093374408</v>
      </c>
      <c r="AF135" s="1">
        <f t="shared" si="13"/>
        <v>451.00735034274459</v>
      </c>
      <c r="AG135" s="1">
        <f t="shared" si="13"/>
        <v>2605.0602974748176</v>
      </c>
      <c r="AH135" s="1">
        <f t="shared" si="13"/>
        <v>2502.4671892344968</v>
      </c>
      <c r="AI135" s="1">
        <f t="shared" si="13"/>
        <v>464.08294256945209</v>
      </c>
      <c r="AJ135" s="1">
        <f t="shared" si="13"/>
        <v>447.98990598273514</v>
      </c>
      <c r="AK135" s="1">
        <f t="shared" si="13"/>
        <v>1194.7068036064049</v>
      </c>
      <c r="AL135" s="1">
        <f t="shared" si="13"/>
        <v>1160.9114267742991</v>
      </c>
      <c r="AM135" s="1">
        <f t="shared" si="13"/>
        <v>152.58210313781078</v>
      </c>
      <c r="AN135" s="1">
        <f t="shared" si="13"/>
        <v>918.91238910154198</v>
      </c>
      <c r="AO135" s="1">
        <f t="shared" si="13"/>
        <v>881.09375312275699</v>
      </c>
      <c r="AP135" s="1">
        <f t="shared" si="13"/>
        <v>124.64056836412334</v>
      </c>
      <c r="AQ135" s="1">
        <f t="shared" si="13"/>
        <v>117.82114411050199</v>
      </c>
    </row>
    <row r="136" spans="1:132" x14ac:dyDescent="0.55000000000000004">
      <c r="A136" t="s">
        <v>155</v>
      </c>
      <c r="B136" t="s">
        <v>156</v>
      </c>
      <c r="D136">
        <v>2110</v>
      </c>
      <c r="E136">
        <v>2071.0336668535338</v>
      </c>
      <c r="F136" t="s">
        <v>229</v>
      </c>
      <c r="G136" s="1">
        <f t="shared" si="12"/>
        <v>4092.3625257025828</v>
      </c>
      <c r="H136" s="1">
        <f t="shared" ref="H136:V136" si="14">H92*$E136</f>
        <v>4492.0720234053151</v>
      </c>
      <c r="I136" s="1">
        <f t="shared" si="14"/>
        <v>9590.9569111987148</v>
      </c>
      <c r="J136" s="1">
        <f t="shared" si="14"/>
        <v>9926.4643652289869</v>
      </c>
      <c r="K136" s="14">
        <f t="shared" si="14"/>
        <v>1031788.9728264305</v>
      </c>
      <c r="L136" s="14">
        <f t="shared" si="14"/>
        <v>1078180.1269639498</v>
      </c>
      <c r="M136" s="14">
        <f t="shared" si="14"/>
        <v>1035723.9367934522</v>
      </c>
      <c r="N136" s="14">
        <f t="shared" si="14"/>
        <v>1067203.648529626</v>
      </c>
      <c r="O136" s="1">
        <f t="shared" si="14"/>
        <v>2427.2514575523414</v>
      </c>
      <c r="P136" s="1">
        <f t="shared" si="14"/>
        <v>2522.5190062276042</v>
      </c>
      <c r="Q136" s="1">
        <f t="shared" si="14"/>
        <v>5709.8398195151931</v>
      </c>
      <c r="R136" s="1">
        <f t="shared" si="14"/>
        <v>5927.2983545348143</v>
      </c>
      <c r="S136" s="1">
        <f t="shared" si="14"/>
        <v>856.99373134399229</v>
      </c>
      <c r="T136" s="1">
        <f t="shared" si="14"/>
        <v>883.50296227971751</v>
      </c>
      <c r="U136" s="1">
        <f t="shared" si="14"/>
        <v>4276.6845220525474</v>
      </c>
      <c r="V136" s="1">
        <f t="shared" si="14"/>
        <v>4357.4548350598352</v>
      </c>
      <c r="W136" s="1">
        <f t="shared" si="13"/>
        <v>1609.8144692452518</v>
      </c>
      <c r="X136" s="1">
        <f t="shared" si="13"/>
        <v>1646.0575584151886</v>
      </c>
      <c r="Y136" s="1">
        <f t="shared" si="13"/>
        <v>1599.0450941776135</v>
      </c>
      <c r="Z136" s="1">
        <f t="shared" si="13"/>
        <v>1653.5132796158614</v>
      </c>
      <c r="AA136" s="1">
        <f t="shared" si="13"/>
        <v>666.2515306267818</v>
      </c>
      <c r="AB136" s="1">
        <f t="shared" si="13"/>
        <v>643.05595355802222</v>
      </c>
      <c r="AC136" s="1">
        <f t="shared" si="13"/>
        <v>2093.8150371889224</v>
      </c>
      <c r="AD136" s="1">
        <f t="shared" si="13"/>
        <v>1985.9141831458535</v>
      </c>
      <c r="AE136" s="1">
        <f t="shared" si="13"/>
        <v>337.16428096375529</v>
      </c>
      <c r="AF136" s="1">
        <f t="shared" si="13"/>
        <v>328.25883619628513</v>
      </c>
      <c r="AG136" s="1">
        <f t="shared" si="13"/>
        <v>1955.2628848764214</v>
      </c>
      <c r="AH136" s="1">
        <f t="shared" si="13"/>
        <v>1917.5700721396868</v>
      </c>
      <c r="AI136" s="1">
        <f t="shared" si="13"/>
        <v>352.69703346515684</v>
      </c>
      <c r="AJ136" s="1">
        <f t="shared" si="13"/>
        <v>347.31234593133757</v>
      </c>
      <c r="AK136" s="1">
        <f t="shared" si="13"/>
        <v>906.07722924842096</v>
      </c>
      <c r="AL136" s="1">
        <f t="shared" si="13"/>
        <v>902.55647201477007</v>
      </c>
      <c r="AM136" s="1">
        <f t="shared" si="13"/>
        <v>119.3329598841006</v>
      </c>
      <c r="AN136" s="1">
        <f t="shared" si="13"/>
        <v>697.9383457296409</v>
      </c>
      <c r="AO136" s="1">
        <f t="shared" si="13"/>
        <v>675.77828549430797</v>
      </c>
      <c r="AP136" s="1">
        <f t="shared" si="13"/>
        <v>92.782308275038318</v>
      </c>
      <c r="AQ136" s="1">
        <f t="shared" si="13"/>
        <v>93.527880395105583</v>
      </c>
    </row>
    <row r="137" spans="1:132" x14ac:dyDescent="0.55000000000000004">
      <c r="A137" t="s">
        <v>205</v>
      </c>
      <c r="B137" t="s">
        <v>206</v>
      </c>
      <c r="D137">
        <v>2411</v>
      </c>
      <c r="E137">
        <v>2008.3151225238448</v>
      </c>
      <c r="F137" t="s">
        <v>229</v>
      </c>
      <c r="G137" s="1">
        <f t="shared" si="12"/>
        <v>14421.710894843729</v>
      </c>
      <c r="H137" s="1">
        <f t="shared" si="13"/>
        <v>14238.95421869406</v>
      </c>
      <c r="I137" s="1">
        <f t="shared" si="13"/>
        <v>29040.236671694798</v>
      </c>
      <c r="J137" s="1">
        <f t="shared" si="13"/>
        <v>33117.116370418196</v>
      </c>
      <c r="K137" s="14">
        <f t="shared" si="13"/>
        <v>5649390.4396595759</v>
      </c>
      <c r="L137" s="14">
        <f t="shared" si="13"/>
        <v>6181593.9471283946</v>
      </c>
      <c r="M137" s="14">
        <f t="shared" si="13"/>
        <v>5685540.1118650045</v>
      </c>
      <c r="N137" s="14">
        <f t="shared" si="13"/>
        <v>6189627.2076184899</v>
      </c>
      <c r="O137" s="1">
        <f t="shared" si="13"/>
        <v>13658.551148284669</v>
      </c>
      <c r="P137" s="1">
        <f t="shared" si="13"/>
        <v>14694.841751506972</v>
      </c>
      <c r="Q137" s="1">
        <f t="shared" si="13"/>
        <v>30084.560535407196</v>
      </c>
      <c r="R137" s="1">
        <f t="shared" si="13"/>
        <v>32715.453345913429</v>
      </c>
      <c r="S137" s="1">
        <f t="shared" si="13"/>
        <v>4054.788232375643</v>
      </c>
      <c r="T137" s="1">
        <f t="shared" si="13"/>
        <v>4418.2932695524587</v>
      </c>
      <c r="U137" s="1">
        <f t="shared" si="13"/>
        <v>18576.914883345566</v>
      </c>
      <c r="V137" s="1">
        <f t="shared" si="13"/>
        <v>20404.481644842264</v>
      </c>
      <c r="W137" s="1">
        <f t="shared" si="13"/>
        <v>5974.7374895084386</v>
      </c>
      <c r="X137" s="1">
        <f t="shared" si="13"/>
        <v>6613.3816984710211</v>
      </c>
      <c r="Y137" s="1">
        <f t="shared" si="13"/>
        <v>6055.0700944093924</v>
      </c>
      <c r="Z137" s="1">
        <f t="shared" si="13"/>
        <v>6571.2070808980197</v>
      </c>
      <c r="AA137" s="1">
        <f t="shared" si="13"/>
        <v>1528.1269767283936</v>
      </c>
      <c r="AB137" s="1">
        <f t="shared" si="13"/>
        <v>1519.6920532137935</v>
      </c>
      <c r="AC137" s="1">
        <f t="shared" si="13"/>
        <v>7059.227655671315</v>
      </c>
      <c r="AD137" s="1">
        <f t="shared" si="13"/>
        <v>7035.127874201029</v>
      </c>
      <c r="AE137" s="1">
        <f t="shared" si="13"/>
        <v>1089.9126169936906</v>
      </c>
      <c r="AF137" s="1">
        <f t="shared" si="13"/>
        <v>1100.3558556308146</v>
      </c>
      <c r="AG137" s="1">
        <f t="shared" si="13"/>
        <v>6239.835085681586</v>
      </c>
      <c r="AH137" s="1">
        <f t="shared" si="13"/>
        <v>6247.8683461716819</v>
      </c>
      <c r="AI137" s="1">
        <f t="shared" si="13"/>
        <v>1093.3267527019811</v>
      </c>
      <c r="AJ137" s="1">
        <f t="shared" si="13"/>
        <v>1095.3350678245049</v>
      </c>
      <c r="AK137" s="1">
        <f t="shared" si="13"/>
        <v>2797.582965675716</v>
      </c>
      <c r="AL137" s="1">
        <f t="shared" si="13"/>
        <v>2875.9072554541458</v>
      </c>
      <c r="AM137" s="1">
        <f t="shared" si="13"/>
        <v>357.48009180924436</v>
      </c>
      <c r="AN137" s="1">
        <f t="shared" si="13"/>
        <v>2227.2214708789438</v>
      </c>
      <c r="AO137" s="1">
        <f t="shared" si="13"/>
        <v>2235.2547313690393</v>
      </c>
      <c r="AP137" s="1">
        <f t="shared" si="13"/>
        <v>305.26389862362441</v>
      </c>
      <c r="AQ137" s="1">
        <f t="shared" si="13"/>
        <v>306.8705507216435</v>
      </c>
    </row>
    <row r="138" spans="1:132" x14ac:dyDescent="0.55000000000000004">
      <c r="A138" t="s">
        <v>157</v>
      </c>
      <c r="B138" t="s">
        <v>158</v>
      </c>
      <c r="D138">
        <v>2111</v>
      </c>
      <c r="E138">
        <v>2070.9679845769956</v>
      </c>
      <c r="F138" t="s">
        <v>229</v>
      </c>
      <c r="G138" s="1">
        <f t="shared" si="12"/>
        <v>10849.801271198879</v>
      </c>
      <c r="H138" s="1">
        <f t="shared" si="13"/>
        <v>11700.969112860026</v>
      </c>
      <c r="I138" s="1">
        <f t="shared" si="13"/>
        <v>20550.215310957527</v>
      </c>
      <c r="J138" s="1">
        <f t="shared" si="13"/>
        <v>21248.131521759973</v>
      </c>
      <c r="K138" s="14">
        <f t="shared" si="13"/>
        <v>1673135.0347397546</v>
      </c>
      <c r="L138" s="14">
        <f t="shared" si="13"/>
        <v>1709998.2648652254</v>
      </c>
      <c r="M138" s="14">
        <f t="shared" si="13"/>
        <v>1668786.0019721431</v>
      </c>
      <c r="N138" s="14">
        <f t="shared" si="13"/>
        <v>1692602.1337947785</v>
      </c>
      <c r="O138" s="1">
        <f t="shared" si="13"/>
        <v>3056.7487452356454</v>
      </c>
      <c r="P138" s="1">
        <f t="shared" si="13"/>
        <v>3154.0842405107642</v>
      </c>
      <c r="Q138" s="1">
        <f t="shared" si="13"/>
        <v>7233.8911701274455</v>
      </c>
      <c r="R138" s="1">
        <f t="shared" si="13"/>
        <v>7447.200872538876</v>
      </c>
      <c r="S138" s="1">
        <f t="shared" si="13"/>
        <v>1113.7665821055082</v>
      </c>
      <c r="T138" s="1">
        <f t="shared" si="13"/>
        <v>1140.8962627034668</v>
      </c>
      <c r="U138" s="1">
        <f t="shared" si="13"/>
        <v>5740.7232532474318</v>
      </c>
      <c r="V138" s="1">
        <f t="shared" si="13"/>
        <v>5848.4135884454354</v>
      </c>
      <c r="W138" s="1">
        <f t="shared" si="13"/>
        <v>2586.6390127366676</v>
      </c>
      <c r="X138" s="1">
        <f t="shared" si="13"/>
        <v>2632.2003083973614</v>
      </c>
      <c r="Y138" s="1">
        <f t="shared" si="13"/>
        <v>2555.5744929680127</v>
      </c>
      <c r="Z138" s="1">
        <f t="shared" si="13"/>
        <v>2634.2712763819386</v>
      </c>
      <c r="AA138" s="1">
        <f t="shared" si="13"/>
        <v>868.14977913467658</v>
      </c>
      <c r="AB138" s="1">
        <f t="shared" si="13"/>
        <v>833.35751699378295</v>
      </c>
      <c r="AC138" s="1">
        <f t="shared" si="13"/>
        <v>3852.0004513132121</v>
      </c>
      <c r="AD138" s="1">
        <f t="shared" si="13"/>
        <v>3651.1165568092429</v>
      </c>
      <c r="AE138" s="1">
        <f t="shared" si="13"/>
        <v>692.32459724408955</v>
      </c>
      <c r="AF138" s="1">
        <f t="shared" si="13"/>
        <v>679.48459573971229</v>
      </c>
      <c r="AG138" s="1">
        <f t="shared" si="13"/>
        <v>4197.8521047375707</v>
      </c>
      <c r="AH138" s="1">
        <f t="shared" si="13"/>
        <v>4090.1617695395666</v>
      </c>
      <c r="AI138" s="1">
        <f t="shared" si="13"/>
        <v>753.83234638602642</v>
      </c>
      <c r="AJ138" s="1">
        <f t="shared" si="13"/>
        <v>730.22331136184869</v>
      </c>
      <c r="AK138" s="1">
        <f t="shared" si="13"/>
        <v>1960.5853909990417</v>
      </c>
      <c r="AL138" s="1">
        <f t="shared" si="13"/>
        <v>1958.3073262160071</v>
      </c>
      <c r="AM138" s="1">
        <f t="shared" si="13"/>
        <v>254.52196530451275</v>
      </c>
      <c r="AN138" s="1">
        <f t="shared" si="13"/>
        <v>1528.788566214738</v>
      </c>
      <c r="AO138" s="1">
        <f t="shared" si="13"/>
        <v>1517.8124358964801</v>
      </c>
      <c r="AP138" s="1">
        <f t="shared" si="13"/>
        <v>207.51099205461495</v>
      </c>
      <c r="AQ138" s="1">
        <f t="shared" si="13"/>
        <v>206.8068629398588</v>
      </c>
    </row>
    <row r="139" spans="1:132" x14ac:dyDescent="0.55000000000000004">
      <c r="A139" t="s">
        <v>207</v>
      </c>
      <c r="B139" t="s">
        <v>208</v>
      </c>
      <c r="D139">
        <v>2412</v>
      </c>
      <c r="E139">
        <v>2003.1504498032011</v>
      </c>
      <c r="F139" t="s">
        <v>229</v>
      </c>
      <c r="G139" s="1">
        <f t="shared" si="12"/>
        <v>25840.640802461294</v>
      </c>
      <c r="H139" s="1">
        <f t="shared" si="13"/>
        <v>25399.947703504589</v>
      </c>
      <c r="I139" s="1">
        <f t="shared" si="13"/>
        <v>63920.530853220145</v>
      </c>
      <c r="J139" s="1">
        <f t="shared" si="13"/>
        <v>72273.668228899493</v>
      </c>
      <c r="K139" s="14">
        <f t="shared" si="13"/>
        <v>9512961.4861154016</v>
      </c>
      <c r="L139" s="14">
        <f t="shared" si="13"/>
        <v>10324237.418285698</v>
      </c>
      <c r="M139" s="14">
        <f t="shared" si="13"/>
        <v>9470895.3266695347</v>
      </c>
      <c r="N139" s="14">
        <f t="shared" si="13"/>
        <v>10314221.666036682</v>
      </c>
      <c r="O139" s="1">
        <f t="shared" si="13"/>
        <v>30888.579935965361</v>
      </c>
      <c r="P139" s="1">
        <f t="shared" si="13"/>
        <v>33011.919412756753</v>
      </c>
      <c r="Q139" s="1">
        <f t="shared" si="13"/>
        <v>71412.313535484122</v>
      </c>
      <c r="R139" s="1">
        <f t="shared" si="13"/>
        <v>77141.323821921265</v>
      </c>
      <c r="S139" s="1">
        <f t="shared" si="13"/>
        <v>9851.493912132144</v>
      </c>
      <c r="T139" s="1">
        <f t="shared" si="13"/>
        <v>10674.788747001257</v>
      </c>
      <c r="U139" s="1">
        <f t="shared" si="13"/>
        <v>46453.058930936233</v>
      </c>
      <c r="V139" s="1">
        <f t="shared" si="13"/>
        <v>50960.147442993439</v>
      </c>
      <c r="W139" s="1">
        <f t="shared" si="13"/>
        <v>14635.017186262188</v>
      </c>
      <c r="X139" s="1">
        <f t="shared" si="13"/>
        <v>16343.70451994432</v>
      </c>
      <c r="Y139" s="1">
        <f t="shared" si="13"/>
        <v>14715.143204254317</v>
      </c>
      <c r="Z139" s="1">
        <f t="shared" si="13"/>
        <v>16305.644661398059</v>
      </c>
      <c r="AA139" s="1">
        <f t="shared" si="13"/>
        <v>3413.3683664646546</v>
      </c>
      <c r="AB139" s="1">
        <f t="shared" si="13"/>
        <v>3427.3904196132771</v>
      </c>
      <c r="AC139" s="1">
        <f t="shared" si="13"/>
        <v>17114.917443118553</v>
      </c>
      <c r="AD139" s="1">
        <f t="shared" si="13"/>
        <v>16786.400769350828</v>
      </c>
      <c r="AE139" s="1">
        <f t="shared" si="13"/>
        <v>2495.9254604547887</v>
      </c>
      <c r="AF139" s="1">
        <f t="shared" si="13"/>
        <v>2535.9884694508528</v>
      </c>
      <c r="AG139" s="1">
        <f t="shared" si="13"/>
        <v>13957.952334228705</v>
      </c>
      <c r="AH139" s="1">
        <f t="shared" si="13"/>
        <v>14108.188617963946</v>
      </c>
      <c r="AI139" s="1">
        <f t="shared" si="13"/>
        <v>2469.884504607347</v>
      </c>
      <c r="AJ139" s="1">
        <f t="shared" si="13"/>
        <v>2495.9254604547887</v>
      </c>
      <c r="AK139" s="1">
        <f t="shared" si="13"/>
        <v>6486.2011564627655</v>
      </c>
      <c r="AL139" s="1">
        <f t="shared" si="13"/>
        <v>6532.2736168082392</v>
      </c>
      <c r="AM139" s="1">
        <f t="shared" si="13"/>
        <v>828.70334108358429</v>
      </c>
      <c r="AN139" s="1">
        <f t="shared" si="13"/>
        <v>5162.1187091428492</v>
      </c>
      <c r="AO139" s="1">
        <f t="shared" si="13"/>
        <v>5268.2856829824186</v>
      </c>
      <c r="AP139" s="1">
        <f t="shared" si="13"/>
        <v>711.11840968013632</v>
      </c>
      <c r="AQ139" s="1">
        <f t="shared" si="13"/>
        <v>729.54739381832587</v>
      </c>
    </row>
    <row r="140" spans="1:132" x14ac:dyDescent="0.55000000000000004">
      <c r="A140" t="s">
        <v>159</v>
      </c>
      <c r="B140" t="s">
        <v>160</v>
      </c>
      <c r="D140">
        <v>2112</v>
      </c>
      <c r="E140">
        <v>2003.9094548613616</v>
      </c>
      <c r="F140" t="s">
        <v>229</v>
      </c>
      <c r="G140" s="1">
        <f t="shared" si="12"/>
        <v>16979.124811040318</v>
      </c>
      <c r="H140" s="1">
        <f t="shared" si="13"/>
        <v>18281.665956700199</v>
      </c>
      <c r="I140" s="1">
        <f t="shared" si="13"/>
        <v>32864.115059726326</v>
      </c>
      <c r="J140" s="1">
        <f t="shared" si="13"/>
        <v>34387.086245420964</v>
      </c>
      <c r="K140" s="14">
        <f t="shared" si="13"/>
        <v>3364563.9747122261</v>
      </c>
      <c r="L140" s="14">
        <f t="shared" si="13"/>
        <v>3526880.6405559964</v>
      </c>
      <c r="M140" s="14">
        <f t="shared" si="13"/>
        <v>3366567.8841670877</v>
      </c>
      <c r="N140" s="14">
        <f t="shared" si="13"/>
        <v>3476782.9041844625</v>
      </c>
      <c r="O140" s="1">
        <f t="shared" si="13"/>
        <v>4623.0191123651612</v>
      </c>
      <c r="P140" s="1">
        <f t="shared" si="13"/>
        <v>4833.4296051256042</v>
      </c>
      <c r="Q140" s="1">
        <f t="shared" si="13"/>
        <v>10360.211881633239</v>
      </c>
      <c r="R140" s="1">
        <f t="shared" si="13"/>
        <v>10873.212702077748</v>
      </c>
      <c r="S140" s="1">
        <f t="shared" si="13"/>
        <v>1545.4149715890821</v>
      </c>
      <c r="T140" s="1">
        <f t="shared" si="13"/>
        <v>1601.3240453797141</v>
      </c>
      <c r="U140" s="1">
        <f t="shared" si="13"/>
        <v>7827.2703306884787</v>
      </c>
      <c r="V140" s="1">
        <f t="shared" si="13"/>
        <v>8067.7394652718413</v>
      </c>
      <c r="W140" s="1">
        <f t="shared" si="13"/>
        <v>3552.9314634691941</v>
      </c>
      <c r="X140" s="1">
        <f t="shared" si="13"/>
        <v>3599.0213809310058</v>
      </c>
      <c r="Y140" s="1">
        <f t="shared" si="13"/>
        <v>3494.8180892782148</v>
      </c>
      <c r="Z140" s="1">
        <f t="shared" si="13"/>
        <v>3613.048747115035</v>
      </c>
      <c r="AA140" s="1">
        <f t="shared" si="13"/>
        <v>1139.6233069796563</v>
      </c>
      <c r="AB140" s="1">
        <f t="shared" si="13"/>
        <v>1114.5744387938894</v>
      </c>
      <c r="AC140" s="1">
        <f t="shared" si="13"/>
        <v>5614.9542925215355</v>
      </c>
      <c r="AD140" s="1">
        <f t="shared" si="13"/>
        <v>5356.4499728444198</v>
      </c>
      <c r="AE140" s="1">
        <f t="shared" si="13"/>
        <v>1022.995776706725</v>
      </c>
      <c r="AF140" s="1">
        <f t="shared" si="13"/>
        <v>995.94299906609672</v>
      </c>
      <c r="AG140" s="1">
        <f t="shared" si="13"/>
        <v>6386.4594326431588</v>
      </c>
      <c r="AH140" s="1">
        <f t="shared" si="13"/>
        <v>6364.4164286396845</v>
      </c>
      <c r="AI140" s="1">
        <f t="shared" si="13"/>
        <v>1213.9683477550129</v>
      </c>
      <c r="AJ140" s="1">
        <f t="shared" si="13"/>
        <v>1201.7445000803586</v>
      </c>
      <c r="AK140" s="1">
        <f t="shared" si="13"/>
        <v>3330.4975139795829</v>
      </c>
      <c r="AL140" s="1">
        <f t="shared" si="13"/>
        <v>3304.4466910663855</v>
      </c>
      <c r="AM140" s="1">
        <f t="shared" si="13"/>
        <v>443.2647714153332</v>
      </c>
      <c r="AN140" s="1">
        <f t="shared" si="13"/>
        <v>2801.4654178961832</v>
      </c>
      <c r="AO140" s="1">
        <f t="shared" si="13"/>
        <v>2751.3676815246495</v>
      </c>
      <c r="AP140" s="1">
        <f t="shared" si="13"/>
        <v>392.966644098313</v>
      </c>
      <c r="AQ140" s="1">
        <f t="shared" si="13"/>
        <v>389.55999802504869</v>
      </c>
    </row>
    <row r="141" spans="1:132" x14ac:dyDescent="0.55000000000000004">
      <c r="A141" t="s">
        <v>209</v>
      </c>
      <c r="B141" t="s">
        <v>210</v>
      </c>
      <c r="D141">
        <v>2501</v>
      </c>
      <c r="E141">
        <v>2016.4846209696225</v>
      </c>
      <c r="F141" t="s">
        <v>229</v>
      </c>
      <c r="G141" s="1">
        <f t="shared" si="12"/>
        <v>13272.501775222056</v>
      </c>
      <c r="H141" s="1">
        <f t="shared" si="13"/>
        <v>13786.705353569308</v>
      </c>
      <c r="I141" s="1">
        <f t="shared" si="13"/>
        <v>21858.693291310708</v>
      </c>
      <c r="J141" s="1">
        <f t="shared" si="13"/>
        <v>26294.959457443874</v>
      </c>
      <c r="K141" s="14">
        <f t="shared" si="13"/>
        <v>6797569.657288597</v>
      </c>
      <c r="L141" s="14">
        <f t="shared" si="13"/>
        <v>7666674.5289265048</v>
      </c>
      <c r="M141" s="14">
        <f t="shared" si="13"/>
        <v>6755223.4802482352</v>
      </c>
      <c r="N141" s="14">
        <f t="shared" si="13"/>
        <v>7630377.8057490513</v>
      </c>
      <c r="O141" s="1">
        <f t="shared" si="13"/>
        <v>10989.841184284443</v>
      </c>
      <c r="P141" s="1">
        <f t="shared" si="13"/>
        <v>12270.308918600153</v>
      </c>
      <c r="Q141" s="1">
        <f t="shared" si="13"/>
        <v>22766.111370747036</v>
      </c>
      <c r="R141" s="1">
        <f t="shared" si="13"/>
        <v>25589.189840104507</v>
      </c>
      <c r="S141" s="1">
        <f t="shared" si="13"/>
        <v>2893.6554310914084</v>
      </c>
      <c r="T141" s="1">
        <f t="shared" si="13"/>
        <v>3286.8699321804843</v>
      </c>
      <c r="U141" s="1">
        <f t="shared" si="13"/>
        <v>12867.188366407161</v>
      </c>
      <c r="V141" s="1">
        <f t="shared" si="13"/>
        <v>14623.546471271702</v>
      </c>
      <c r="W141" s="1">
        <f t="shared" si="13"/>
        <v>4176.1396500280889</v>
      </c>
      <c r="X141" s="1">
        <f t="shared" si="13"/>
        <v>4829.4806672222458</v>
      </c>
      <c r="Y141" s="1">
        <f t="shared" si="13"/>
        <v>4194.2880116168153</v>
      </c>
      <c r="Z141" s="1">
        <f t="shared" si="13"/>
        <v>4777.0520670770366</v>
      </c>
      <c r="AA141" s="1">
        <f t="shared" si="13"/>
        <v>1123.5852308042738</v>
      </c>
      <c r="AB141" s="1">
        <f t="shared" si="13"/>
        <v>1154.2357970430119</v>
      </c>
      <c r="AC141" s="1">
        <f t="shared" si="13"/>
        <v>5057.3434293918135</v>
      </c>
      <c r="AD141" s="1">
        <f t="shared" si="13"/>
        <v>5254.9589222468358</v>
      </c>
      <c r="AE141" s="1">
        <f t="shared" si="13"/>
        <v>818.69275611366675</v>
      </c>
      <c r="AF141" s="1">
        <f t="shared" si="13"/>
        <v>869.30652010000426</v>
      </c>
      <c r="AG141" s="1">
        <f t="shared" si="13"/>
        <v>4734.7058900366737</v>
      </c>
      <c r="AH141" s="1">
        <f t="shared" si="13"/>
        <v>4982.733498415937</v>
      </c>
      <c r="AI141" s="1">
        <f t="shared" si="13"/>
        <v>832.20320307416318</v>
      </c>
      <c r="AJ141" s="1">
        <f t="shared" si="13"/>
        <v>890.07631169599142</v>
      </c>
      <c r="AK141" s="1">
        <f t="shared" si="13"/>
        <v>2129.4077597439214</v>
      </c>
      <c r="AL141" s="1">
        <f t="shared" si="13"/>
        <v>2270.5616832117948</v>
      </c>
      <c r="AM141" s="1">
        <f t="shared" si="13"/>
        <v>273.03201767928687</v>
      </c>
      <c r="AN141" s="1">
        <f t="shared" si="13"/>
        <v>1713.4069824378882</v>
      </c>
      <c r="AO141" s="1">
        <f t="shared" si="13"/>
        <v>1793.0581249661882</v>
      </c>
      <c r="AP141" s="1">
        <f t="shared" si="13"/>
        <v>227.25781678327644</v>
      </c>
      <c r="AQ141" s="1">
        <f t="shared" si="13"/>
        <v>241.97815451635469</v>
      </c>
    </row>
    <row r="142" spans="1:132" x14ac:dyDescent="0.55000000000000004">
      <c r="A142" t="s">
        <v>161</v>
      </c>
      <c r="B142" t="s">
        <v>162</v>
      </c>
      <c r="D142">
        <v>2201</v>
      </c>
      <c r="E142">
        <v>2047.6424779999606</v>
      </c>
      <c r="F142" t="s">
        <v>229</v>
      </c>
      <c r="G142" s="1">
        <f t="shared" si="12"/>
        <v>13426.391728245742</v>
      </c>
      <c r="H142" s="1">
        <f t="shared" ref="H142:AQ149" si="15">H98*$E142</f>
        <v>14343.735558389724</v>
      </c>
      <c r="I142" s="1">
        <f t="shared" si="15"/>
        <v>22585.496532339566</v>
      </c>
      <c r="J142" s="1">
        <f t="shared" si="15"/>
        <v>23609.317771339545</v>
      </c>
      <c r="K142" s="14">
        <f t="shared" si="15"/>
        <v>2430551.6213859534</v>
      </c>
      <c r="L142" s="14">
        <f t="shared" si="15"/>
        <v>2502219.108115952</v>
      </c>
      <c r="M142" s="14">
        <f t="shared" si="15"/>
        <v>2418265.7665179535</v>
      </c>
      <c r="N142" s="14">
        <f t="shared" si="15"/>
        <v>2491980.895725952</v>
      </c>
      <c r="O142" s="1">
        <f t="shared" si="15"/>
        <v>3171.7981984219391</v>
      </c>
      <c r="P142" s="1">
        <f t="shared" si="15"/>
        <v>3282.370892233937</v>
      </c>
      <c r="Q142" s="1">
        <f t="shared" si="15"/>
        <v>7717.564499581852</v>
      </c>
      <c r="R142" s="1">
        <f t="shared" si="15"/>
        <v>8014.4726588918465</v>
      </c>
      <c r="S142" s="1">
        <f t="shared" si="15"/>
        <v>1182.7182952927774</v>
      </c>
      <c r="T142" s="1">
        <f t="shared" si="15"/>
        <v>1219.3710956489767</v>
      </c>
      <c r="U142" s="1">
        <f t="shared" si="15"/>
        <v>6093.7840145278824</v>
      </c>
      <c r="V142" s="1">
        <f t="shared" si="15"/>
        <v>6247.35720037788</v>
      </c>
      <c r="W142" s="1">
        <f t="shared" si="15"/>
        <v>2827.7942621179459</v>
      </c>
      <c r="X142" s="1">
        <f t="shared" si="15"/>
        <v>2958.8433807099432</v>
      </c>
      <c r="Y142" s="1">
        <f t="shared" si="15"/>
        <v>2862.6041842439449</v>
      </c>
      <c r="Z142" s="1">
        <f t="shared" si="15"/>
        <v>2960.8910231879431</v>
      </c>
      <c r="AA142" s="1">
        <f t="shared" si="15"/>
        <v>980.20645421858114</v>
      </c>
      <c r="AB142" s="1">
        <f t="shared" si="15"/>
        <v>952.35851651778171</v>
      </c>
      <c r="AC142" s="1">
        <f t="shared" si="15"/>
        <v>4365.5737630959165</v>
      </c>
      <c r="AD142" s="1">
        <f t="shared" si="15"/>
        <v>4117.8090232579207</v>
      </c>
      <c r="AE142" s="1">
        <f t="shared" si="15"/>
        <v>788.54711827778488</v>
      </c>
      <c r="AF142" s="1">
        <f t="shared" si="15"/>
        <v>753.7371961517855</v>
      </c>
      <c r="AG142" s="1">
        <f t="shared" si="15"/>
        <v>4756.6734763939085</v>
      </c>
      <c r="AH142" s="1">
        <f t="shared" si="15"/>
        <v>4609.2432179779116</v>
      </c>
      <c r="AI142" s="1">
        <f t="shared" si="15"/>
        <v>825.81421137738414</v>
      </c>
      <c r="AJ142" s="1">
        <f t="shared" si="15"/>
        <v>815.37123473958434</v>
      </c>
      <c r="AK142" s="1">
        <f t="shared" si="15"/>
        <v>2129.5481771199593</v>
      </c>
      <c r="AL142" s="1">
        <f t="shared" si="15"/>
        <v>2092.6906125159599</v>
      </c>
      <c r="AM142" s="1">
        <f t="shared" si="15"/>
        <v>276.43173452999469</v>
      </c>
      <c r="AN142" s="1">
        <f t="shared" si="15"/>
        <v>1654.290357976168</v>
      </c>
      <c r="AO142" s="1">
        <f t="shared" si="15"/>
        <v>1641.7997388603683</v>
      </c>
      <c r="AP142" s="1">
        <f t="shared" si="15"/>
        <v>221.96444461519573</v>
      </c>
      <c r="AQ142" s="1">
        <f t="shared" si="15"/>
        <v>218.07392390699582</v>
      </c>
    </row>
    <row r="143" spans="1:132" x14ac:dyDescent="0.55000000000000004">
      <c r="A143" t="s">
        <v>211</v>
      </c>
      <c r="B143" t="s">
        <v>212</v>
      </c>
      <c r="D143">
        <v>2502</v>
      </c>
      <c r="E143">
        <v>2009.4973348153783</v>
      </c>
      <c r="F143" t="s">
        <v>229</v>
      </c>
      <c r="G143" s="1">
        <f t="shared" si="12"/>
        <v>4199.84942976414</v>
      </c>
      <c r="H143" s="1">
        <f t="shared" si="13"/>
        <v>4438.9796126071706</v>
      </c>
      <c r="I143" s="1">
        <f t="shared" si="13"/>
        <v>10987.931426770489</v>
      </c>
      <c r="J143" s="1">
        <f t="shared" si="13"/>
        <v>13262.682409781495</v>
      </c>
      <c r="K143" s="14">
        <f t="shared" si="13"/>
        <v>2497805.1871755151</v>
      </c>
      <c r="L143" s="14">
        <f t="shared" si="13"/>
        <v>2855495.7127726525</v>
      </c>
      <c r="M143" s="14">
        <f t="shared" si="13"/>
        <v>2485748.2031666231</v>
      </c>
      <c r="N143" s="14">
        <f t="shared" si="13"/>
        <v>2831381.7447548681</v>
      </c>
      <c r="O143" s="1">
        <f t="shared" si="13"/>
        <v>6050.596475129104</v>
      </c>
      <c r="P143" s="1">
        <f t="shared" si="13"/>
        <v>6882.5283717426701</v>
      </c>
      <c r="Q143" s="1">
        <f t="shared" si="13"/>
        <v>6414.3154927306878</v>
      </c>
      <c r="R143" s="1">
        <f t="shared" si="13"/>
        <v>7366.8172294331762</v>
      </c>
      <c r="S143" s="1">
        <f t="shared" si="13"/>
        <v>1718.3211710006299</v>
      </c>
      <c r="T143" s="1">
        <f t="shared" si="13"/>
        <v>1959.6618009119568</v>
      </c>
      <c r="U143" s="1">
        <f t="shared" si="13"/>
        <v>7865.1725684673911</v>
      </c>
      <c r="V143" s="1">
        <f t="shared" si="13"/>
        <v>9207.5167881240632</v>
      </c>
      <c r="W143" s="1">
        <f t="shared" si="13"/>
        <v>2025.5733134939014</v>
      </c>
      <c r="X143" s="1">
        <f t="shared" si="13"/>
        <v>2411.3968017784537</v>
      </c>
      <c r="Y143" s="1">
        <f t="shared" si="13"/>
        <v>2065.7632601902087</v>
      </c>
      <c r="Z143" s="1">
        <f t="shared" si="15"/>
        <v>2349.1023843991775</v>
      </c>
      <c r="AA143" s="1">
        <f t="shared" si="15"/>
        <v>433.04667565271399</v>
      </c>
      <c r="AB143" s="1">
        <f t="shared" si="15"/>
        <v>451.73500086649705</v>
      </c>
      <c r="AC143" s="1">
        <f t="shared" si="15"/>
        <v>2367.1878604125154</v>
      </c>
      <c r="AD143" s="1">
        <f t="shared" si="15"/>
        <v>2489.7671978362537</v>
      </c>
      <c r="AE143" s="1">
        <f t="shared" si="15"/>
        <v>314.68728263208823</v>
      </c>
      <c r="AF143" s="1">
        <f t="shared" si="15"/>
        <v>343.22214478646663</v>
      </c>
      <c r="AG143" s="1">
        <f t="shared" si="15"/>
        <v>1795.8877681245037</v>
      </c>
      <c r="AH143" s="1">
        <f t="shared" si="15"/>
        <v>1907.6158199402387</v>
      </c>
      <c r="AI143" s="1">
        <f t="shared" si="15"/>
        <v>339.80599931728045</v>
      </c>
      <c r="AJ143" s="1">
        <f t="shared" si="15"/>
        <v>354.27438012795119</v>
      </c>
      <c r="AK143" s="1">
        <f t="shared" si="15"/>
        <v>886.99212358750799</v>
      </c>
      <c r="AL143" s="1">
        <f t="shared" si="15"/>
        <v>930.59821575300168</v>
      </c>
      <c r="AM143" s="1">
        <f t="shared" si="15"/>
        <v>115.98818616554364</v>
      </c>
      <c r="AN143" s="1">
        <f t="shared" si="15"/>
        <v>704.12786611930858</v>
      </c>
      <c r="AO143" s="1">
        <f t="shared" si="15"/>
        <v>758.98714335976831</v>
      </c>
      <c r="AP143" s="1">
        <f t="shared" si="15"/>
        <v>100.83657626103569</v>
      </c>
      <c r="AQ143" s="1">
        <f t="shared" si="15"/>
        <v>106.22202911834088</v>
      </c>
    </row>
    <row r="144" spans="1:132" x14ac:dyDescent="0.55000000000000004">
      <c r="A144" t="s">
        <v>163</v>
      </c>
      <c r="B144" t="s">
        <v>164</v>
      </c>
      <c r="D144">
        <v>2202</v>
      </c>
      <c r="E144">
        <v>1995.7400409123377</v>
      </c>
      <c r="F144" t="s">
        <v>229</v>
      </c>
      <c r="G144" s="1">
        <f t="shared" si="12"/>
        <v>3087.4098432913861</v>
      </c>
      <c r="H144" s="1">
        <f t="shared" si="15"/>
        <v>3592.3320736422079</v>
      </c>
      <c r="I144" s="1">
        <f t="shared" si="15"/>
        <v>9789.1049006750163</v>
      </c>
      <c r="J144" s="1">
        <f t="shared" si="15"/>
        <v>10782.98344104936</v>
      </c>
      <c r="K144" s="14">
        <f t="shared" si="15"/>
        <v>2027671.881566935</v>
      </c>
      <c r="L144" s="14">
        <f t="shared" si="15"/>
        <v>2207288.4852490453</v>
      </c>
      <c r="M144" s="14">
        <f t="shared" si="15"/>
        <v>2015697.441321461</v>
      </c>
      <c r="N144" s="14">
        <f t="shared" si="15"/>
        <v>2189326.8248808347</v>
      </c>
      <c r="O144" s="1">
        <f t="shared" si="15"/>
        <v>4270.883687552403</v>
      </c>
      <c r="P144" s="1">
        <f t="shared" si="15"/>
        <v>4670.0316957348696</v>
      </c>
      <c r="Q144" s="1">
        <f t="shared" si="15"/>
        <v>3302.9497677099189</v>
      </c>
      <c r="R144" s="1">
        <f t="shared" si="15"/>
        <v>3614.2852140922432</v>
      </c>
      <c r="S144" s="1">
        <f t="shared" si="15"/>
        <v>1185.0704362937461</v>
      </c>
      <c r="T144" s="1">
        <f t="shared" si="15"/>
        <v>1279.4689402288998</v>
      </c>
      <c r="U144" s="1">
        <f t="shared" si="15"/>
        <v>5592.06359463637</v>
      </c>
      <c r="V144" s="1">
        <f t="shared" si="15"/>
        <v>6025.1391835143477</v>
      </c>
      <c r="W144" s="1">
        <f t="shared" si="15"/>
        <v>1451.3021577514519</v>
      </c>
      <c r="X144" s="1">
        <f t="shared" si="15"/>
        <v>1567.8533761407325</v>
      </c>
      <c r="Y144" s="1">
        <f t="shared" si="15"/>
        <v>1459.2851179151012</v>
      </c>
      <c r="Z144" s="1">
        <f t="shared" si="15"/>
        <v>1568.4520981530063</v>
      </c>
      <c r="AA144" s="1">
        <f t="shared" si="15"/>
        <v>340.47325097964483</v>
      </c>
      <c r="AB144" s="1">
        <f t="shared" si="15"/>
        <v>359.83192937649449</v>
      </c>
      <c r="AC144" s="1">
        <f t="shared" si="15"/>
        <v>1877.7918044944186</v>
      </c>
      <c r="AD144" s="1">
        <f t="shared" si="15"/>
        <v>1909.9232191531071</v>
      </c>
      <c r="AE144" s="1">
        <f t="shared" si="15"/>
        <v>263.6372594045198</v>
      </c>
      <c r="AF144" s="1">
        <f t="shared" si="15"/>
        <v>275.21255164181133</v>
      </c>
      <c r="AG144" s="1">
        <f t="shared" si="15"/>
        <v>1524.9449652611172</v>
      </c>
      <c r="AH144" s="1">
        <f t="shared" si="15"/>
        <v>1553.6836218502549</v>
      </c>
      <c r="AI144" s="1">
        <f t="shared" si="15"/>
        <v>287.78571389955908</v>
      </c>
      <c r="AJ144" s="1">
        <f t="shared" si="15"/>
        <v>293.77293402229611</v>
      </c>
      <c r="AK144" s="1">
        <f t="shared" si="15"/>
        <v>776.94159792717301</v>
      </c>
      <c r="AL144" s="1">
        <f t="shared" si="15"/>
        <v>808.47429057358806</v>
      </c>
      <c r="AM144" s="1">
        <f t="shared" si="15"/>
        <v>101.3237218771194</v>
      </c>
      <c r="AN144" s="1">
        <f t="shared" si="15"/>
        <v>626.662372846474</v>
      </c>
      <c r="AO144" s="1">
        <f t="shared" si="15"/>
        <v>647.61764327605363</v>
      </c>
      <c r="AP144" s="1">
        <f t="shared" si="15"/>
        <v>91.624425278285429</v>
      </c>
      <c r="AQ144" s="1">
        <f t="shared" si="15"/>
        <v>95.556033158882727</v>
      </c>
    </row>
    <row r="145" spans="1:43" x14ac:dyDescent="0.55000000000000004">
      <c r="A145" t="s">
        <v>213</v>
      </c>
      <c r="B145" t="s">
        <v>214</v>
      </c>
      <c r="D145">
        <v>2503</v>
      </c>
      <c r="E145">
        <v>2013.5557019677749</v>
      </c>
      <c r="F145" t="s">
        <v>229</v>
      </c>
      <c r="G145" s="1">
        <f t="shared" si="12"/>
        <v>2843.140651178498</v>
      </c>
      <c r="H145" s="1">
        <f t="shared" si="15"/>
        <v>2915.628656449338</v>
      </c>
      <c r="I145" s="1">
        <f t="shared" si="15"/>
        <v>11706.812851240644</v>
      </c>
      <c r="J145" s="1">
        <f t="shared" si="15"/>
        <v>13599.55521109035</v>
      </c>
      <c r="K145" s="14">
        <f t="shared" si="15"/>
        <v>3948582.7315588067</v>
      </c>
      <c r="L145" s="14">
        <f t="shared" si="15"/>
        <v>4292900.7565952959</v>
      </c>
      <c r="M145" s="14">
        <f t="shared" si="15"/>
        <v>3916365.840327322</v>
      </c>
      <c r="N145" s="14">
        <f t="shared" si="15"/>
        <v>4256656.7539598765</v>
      </c>
      <c r="O145" s="1">
        <f t="shared" si="15"/>
        <v>5424.5190611011858</v>
      </c>
      <c r="P145" s="1">
        <f t="shared" si="15"/>
        <v>5925.8944308911614</v>
      </c>
      <c r="Q145" s="1">
        <f t="shared" si="15"/>
        <v>6759.506491505821</v>
      </c>
      <c r="R145" s="1">
        <f t="shared" si="15"/>
        <v>7387.7358705197657</v>
      </c>
      <c r="S145" s="1">
        <f t="shared" si="15"/>
        <v>1545.605356830464</v>
      </c>
      <c r="T145" s="1">
        <f t="shared" si="15"/>
        <v>1718.1670804891023</v>
      </c>
      <c r="U145" s="1">
        <f t="shared" si="15"/>
        <v>7206.515857342667</v>
      </c>
      <c r="V145" s="1">
        <f t="shared" si="15"/>
        <v>8003.8839153219051</v>
      </c>
      <c r="W145" s="1">
        <f t="shared" si="15"/>
        <v>2102.1521528543572</v>
      </c>
      <c r="X145" s="1">
        <f t="shared" si="15"/>
        <v>2357.8737270042643</v>
      </c>
      <c r="Y145" s="1">
        <f t="shared" si="15"/>
        <v>2108.1928199602603</v>
      </c>
      <c r="Z145" s="1">
        <f t="shared" si="15"/>
        <v>2339.7517256865544</v>
      </c>
      <c r="AA145" s="1">
        <f t="shared" si="15"/>
        <v>488.48861329738219</v>
      </c>
      <c r="AB145" s="1">
        <f t="shared" si="15"/>
        <v>500.77130307938563</v>
      </c>
      <c r="AC145" s="1">
        <f t="shared" si="15"/>
        <v>2686.0833064250119</v>
      </c>
      <c r="AD145" s="1">
        <f t="shared" si="15"/>
        <v>2625.6766353659787</v>
      </c>
      <c r="AE145" s="1">
        <f t="shared" si="15"/>
        <v>387.00540591820635</v>
      </c>
      <c r="AF145" s="1">
        <f t="shared" si="15"/>
        <v>395.46233986647098</v>
      </c>
      <c r="AG145" s="1">
        <f t="shared" si="15"/>
        <v>2184.7079366350358</v>
      </c>
      <c r="AH145" s="1">
        <f t="shared" si="15"/>
        <v>2202.8299379527457</v>
      </c>
      <c r="AI145" s="1">
        <f t="shared" si="15"/>
        <v>392.4420063135193</v>
      </c>
      <c r="AJ145" s="1">
        <f t="shared" si="15"/>
        <v>396.46911771745488</v>
      </c>
      <c r="AK145" s="1">
        <f t="shared" si="15"/>
        <v>996.91142804424533</v>
      </c>
      <c r="AL145" s="1">
        <f t="shared" si="15"/>
        <v>1030.9405194075007</v>
      </c>
      <c r="AM145" s="1">
        <f t="shared" si="15"/>
        <v>129.45149607950825</v>
      </c>
      <c r="AN145" s="1">
        <f t="shared" si="15"/>
        <v>804.61685850632284</v>
      </c>
      <c r="AO145" s="1">
        <f t="shared" si="15"/>
        <v>813.67785916517789</v>
      </c>
      <c r="AP145" s="1">
        <f t="shared" si="15"/>
        <v>115.59823284996996</v>
      </c>
      <c r="AQ145" s="1">
        <f t="shared" si="15"/>
        <v>116.52446847287513</v>
      </c>
    </row>
    <row r="146" spans="1:43" x14ac:dyDescent="0.55000000000000004">
      <c r="A146" t="s">
        <v>165</v>
      </c>
      <c r="B146" t="s">
        <v>166</v>
      </c>
      <c r="D146">
        <v>2203</v>
      </c>
      <c r="E146">
        <v>2004.033198015861</v>
      </c>
      <c r="F146" t="s">
        <v>229</v>
      </c>
      <c r="G146" s="1">
        <f t="shared" si="12"/>
        <v>1476.1708536584833</v>
      </c>
      <c r="H146" s="1">
        <f t="shared" si="15"/>
        <v>1658.7382779977281</v>
      </c>
      <c r="I146" s="1">
        <f t="shared" si="15"/>
        <v>8633.375017052329</v>
      </c>
      <c r="J146" s="1">
        <f t="shared" si="15"/>
        <v>9088.2905530019307</v>
      </c>
      <c r="K146" s="14">
        <f t="shared" si="15"/>
        <v>2162351.820659114</v>
      </c>
      <c r="L146" s="14">
        <f t="shared" si="15"/>
        <v>2250529.2813718119</v>
      </c>
      <c r="M146" s="14">
        <f t="shared" si="15"/>
        <v>2140307.4554809397</v>
      </c>
      <c r="N146" s="14">
        <f t="shared" si="15"/>
        <v>2228484.9161936375</v>
      </c>
      <c r="O146" s="1">
        <f t="shared" si="15"/>
        <v>3158.3563200729973</v>
      </c>
      <c r="P146" s="1">
        <f t="shared" si="15"/>
        <v>3328.6991419043452</v>
      </c>
      <c r="Q146" s="1">
        <f t="shared" si="15"/>
        <v>2843.7231079845069</v>
      </c>
      <c r="R146" s="1">
        <f t="shared" si="15"/>
        <v>2965.9691330634741</v>
      </c>
      <c r="S146" s="1">
        <f t="shared" si="15"/>
        <v>888.98912663983594</v>
      </c>
      <c r="T146" s="1">
        <f t="shared" si="15"/>
        <v>912.63671837642312</v>
      </c>
      <c r="U146" s="1">
        <f t="shared" si="15"/>
        <v>4264.5826453777527</v>
      </c>
      <c r="V146" s="1">
        <f t="shared" si="15"/>
        <v>4400.856902842831</v>
      </c>
      <c r="W146" s="1">
        <f t="shared" si="15"/>
        <v>1318.2530376548334</v>
      </c>
      <c r="X146" s="1">
        <f t="shared" si="15"/>
        <v>1381.1796800725315</v>
      </c>
      <c r="Y146" s="1">
        <f t="shared" si="15"/>
        <v>1338.0929663151903</v>
      </c>
      <c r="Z146" s="1">
        <f t="shared" si="15"/>
        <v>1394.406299179436</v>
      </c>
      <c r="AA146" s="1">
        <f t="shared" si="15"/>
        <v>340.88604698249793</v>
      </c>
      <c r="AB146" s="1">
        <f t="shared" si="15"/>
        <v>340.28483702309319</v>
      </c>
      <c r="AC146" s="1">
        <f t="shared" si="15"/>
        <v>1864.151680794354</v>
      </c>
      <c r="AD146" s="1">
        <f t="shared" si="15"/>
        <v>1780.3830931172909</v>
      </c>
      <c r="AE146" s="1">
        <f t="shared" si="15"/>
        <v>278.76101784400629</v>
      </c>
      <c r="AF146" s="1">
        <f t="shared" si="15"/>
        <v>269.94327177273647</v>
      </c>
      <c r="AG146" s="1">
        <f t="shared" si="15"/>
        <v>1545.510402309832</v>
      </c>
      <c r="AH146" s="1">
        <f t="shared" si="15"/>
        <v>1531.8829765633241</v>
      </c>
      <c r="AI146" s="1">
        <f t="shared" si="15"/>
        <v>282.96948755983954</v>
      </c>
      <c r="AJ146" s="1">
        <f t="shared" si="15"/>
        <v>276.15577468658563</v>
      </c>
      <c r="AK146" s="1">
        <f t="shared" si="15"/>
        <v>736.08139363122575</v>
      </c>
      <c r="AL146" s="1">
        <f t="shared" si="15"/>
        <v>709.0269454580116</v>
      </c>
      <c r="AM146" s="1">
        <f t="shared" si="15"/>
        <v>88.818751336062959</v>
      </c>
      <c r="AN146" s="1">
        <f t="shared" si="15"/>
        <v>545.69823981971888</v>
      </c>
      <c r="AO146" s="1">
        <f t="shared" si="15"/>
        <v>540.68815682467925</v>
      </c>
      <c r="AP146" s="1">
        <f t="shared" si="15"/>
        <v>78.758504682023343</v>
      </c>
      <c r="AQ146" s="1">
        <f t="shared" si="15"/>
        <v>79.219432317566984</v>
      </c>
    </row>
    <row r="147" spans="1:43" x14ac:dyDescent="0.55000000000000004">
      <c r="A147" t="s">
        <v>215</v>
      </c>
      <c r="B147" t="s">
        <v>216</v>
      </c>
      <c r="D147">
        <v>2504</v>
      </c>
      <c r="E147">
        <v>2026.0469755551576</v>
      </c>
      <c r="F147" t="s">
        <v>229</v>
      </c>
      <c r="G147" s="1">
        <f t="shared" si="12"/>
        <v>3859.6194884325751</v>
      </c>
      <c r="H147" s="1">
        <f t="shared" si="15"/>
        <v>3906.2185688703439</v>
      </c>
      <c r="I147" s="1">
        <f t="shared" si="15"/>
        <v>14573.355895168248</v>
      </c>
      <c r="J147" s="1">
        <f t="shared" si="15"/>
        <v>16832.398272912247</v>
      </c>
      <c r="K147" s="14">
        <f t="shared" si="15"/>
        <v>8906502.5045404732</v>
      </c>
      <c r="L147" s="14">
        <f t="shared" si="15"/>
        <v>9763520.3752003051</v>
      </c>
      <c r="M147" s="14">
        <f t="shared" si="15"/>
        <v>8886242.0347849205</v>
      </c>
      <c r="N147" s="14">
        <f t="shared" si="15"/>
        <v>9727051.5296403114</v>
      </c>
      <c r="O147" s="1">
        <f t="shared" si="15"/>
        <v>6700.1373481609062</v>
      </c>
      <c r="P147" s="1">
        <f t="shared" si="15"/>
        <v>7314.0295817541182</v>
      </c>
      <c r="Q147" s="1">
        <f t="shared" si="15"/>
        <v>8426.3293713339008</v>
      </c>
      <c r="R147" s="1">
        <f t="shared" si="15"/>
        <v>9204.3314099470808</v>
      </c>
      <c r="S147" s="1">
        <f t="shared" si="15"/>
        <v>1977.6244528393893</v>
      </c>
      <c r="T147" s="1">
        <f t="shared" si="15"/>
        <v>2167.8702638440186</v>
      </c>
      <c r="U147" s="1">
        <f t="shared" si="15"/>
        <v>9287.3993359448414</v>
      </c>
      <c r="V147" s="1">
        <f t="shared" si="15"/>
        <v>10182.912099140221</v>
      </c>
      <c r="W147" s="1">
        <f t="shared" si="15"/>
        <v>2658.1736319283668</v>
      </c>
      <c r="X147" s="1">
        <f t="shared" si="15"/>
        <v>2911.4295038727614</v>
      </c>
      <c r="Y147" s="1">
        <f t="shared" si="15"/>
        <v>2611.574551490598</v>
      </c>
      <c r="Z147" s="1">
        <f t="shared" si="15"/>
        <v>2933.7160206038679</v>
      </c>
      <c r="AA147" s="1">
        <f t="shared" si="15"/>
        <v>599.50730006677111</v>
      </c>
      <c r="AB147" s="1">
        <f t="shared" si="15"/>
        <v>599.70990476432667</v>
      </c>
      <c r="AC147" s="1">
        <f t="shared" si="15"/>
        <v>3217.3625971815904</v>
      </c>
      <c r="AD147" s="1">
        <f t="shared" si="15"/>
        <v>3158.6072348904904</v>
      </c>
      <c r="AE147" s="1">
        <f t="shared" si="15"/>
        <v>453.42931312924429</v>
      </c>
      <c r="AF147" s="1">
        <f t="shared" si="15"/>
        <v>458.08922117302114</v>
      </c>
      <c r="AG147" s="1">
        <f t="shared" si="15"/>
        <v>2512.2982496883956</v>
      </c>
      <c r="AH147" s="1">
        <f t="shared" si="15"/>
        <v>2581.183846857271</v>
      </c>
      <c r="AI147" s="1">
        <f t="shared" si="15"/>
        <v>463.3569433094645</v>
      </c>
      <c r="AJ147" s="1">
        <f t="shared" si="15"/>
        <v>467.40903726057485</v>
      </c>
      <c r="AK147" s="1">
        <f t="shared" si="15"/>
        <v>1238.3199114593122</v>
      </c>
      <c r="AL147" s="1">
        <f t="shared" si="15"/>
        <v>1269.3184301853062</v>
      </c>
      <c r="AM147" s="1">
        <f t="shared" si="15"/>
        <v>155.80301242019161</v>
      </c>
      <c r="AN147" s="1">
        <f t="shared" si="15"/>
        <v>983.24059723691801</v>
      </c>
      <c r="AO147" s="1">
        <f t="shared" si="15"/>
        <v>997.82813546091506</v>
      </c>
      <c r="AP147" s="1">
        <f t="shared" si="15"/>
        <v>141.19521372643894</v>
      </c>
      <c r="AQ147" s="1">
        <f t="shared" si="15"/>
        <v>142.49188379079425</v>
      </c>
    </row>
    <row r="148" spans="1:43" x14ac:dyDescent="0.55000000000000004">
      <c r="A148" t="s">
        <v>167</v>
      </c>
      <c r="B148" t="s">
        <v>168</v>
      </c>
      <c r="D148">
        <v>2204</v>
      </c>
      <c r="E148">
        <v>2000.6808096948077</v>
      </c>
      <c r="F148" t="s">
        <v>229</v>
      </c>
      <c r="G148" s="1">
        <f t="shared" si="12"/>
        <v>2264.770676574522</v>
      </c>
      <c r="H148" s="1">
        <f t="shared" si="15"/>
        <v>2514.855777786373</v>
      </c>
      <c r="I148" s="1">
        <f t="shared" si="15"/>
        <v>11313.849978824139</v>
      </c>
      <c r="J148" s="1">
        <f t="shared" si="15"/>
        <v>11725.990225621268</v>
      </c>
      <c r="K148" s="14">
        <f t="shared" si="15"/>
        <v>4449514.120761252</v>
      </c>
      <c r="L148" s="14">
        <f t="shared" si="15"/>
        <v>4557550.8844847716</v>
      </c>
      <c r="M148" s="14">
        <f t="shared" si="15"/>
        <v>4401497.7813285766</v>
      </c>
      <c r="N148" s="14">
        <f t="shared" si="15"/>
        <v>4529541.3531490443</v>
      </c>
      <c r="O148" s="1">
        <f t="shared" si="15"/>
        <v>3967.3500456248039</v>
      </c>
      <c r="P148" s="1">
        <f t="shared" si="15"/>
        <v>4093.3929366355765</v>
      </c>
      <c r="Q148" s="1">
        <f t="shared" si="15"/>
        <v>3347.1389946194136</v>
      </c>
      <c r="R148" s="1">
        <f t="shared" si="15"/>
        <v>3459.1771199623226</v>
      </c>
      <c r="S148" s="1">
        <f t="shared" si="15"/>
        <v>1158.594256894263</v>
      </c>
      <c r="T148" s="1">
        <f t="shared" si="15"/>
        <v>1191.6054902542276</v>
      </c>
      <c r="U148" s="1">
        <f t="shared" si="15"/>
        <v>5633.9171601005783</v>
      </c>
      <c r="V148" s="1">
        <f t="shared" si="15"/>
        <v>5669.9294146750854</v>
      </c>
      <c r="W148" s="1">
        <f t="shared" si="15"/>
        <v>1656.7637785082702</v>
      </c>
      <c r="X148" s="1">
        <f t="shared" si="15"/>
        <v>1685.1734460059367</v>
      </c>
      <c r="Y148" s="1">
        <f t="shared" si="15"/>
        <v>1636.7569704113223</v>
      </c>
      <c r="Z148" s="1">
        <f t="shared" si="15"/>
        <v>1667.1673187186834</v>
      </c>
      <c r="AA148" s="1">
        <f t="shared" si="15"/>
        <v>415.34133609264211</v>
      </c>
      <c r="AB148" s="1">
        <f t="shared" si="15"/>
        <v>397.73534496732776</v>
      </c>
      <c r="AC148" s="1">
        <f t="shared" si="15"/>
        <v>2248.7652300969639</v>
      </c>
      <c r="AD148" s="1">
        <f t="shared" si="15"/>
        <v>2124.723019895886</v>
      </c>
      <c r="AE148" s="1">
        <f t="shared" si="15"/>
        <v>323.31001884668092</v>
      </c>
      <c r="AF148" s="1">
        <f t="shared" si="15"/>
        <v>317.50804449856599</v>
      </c>
      <c r="AG148" s="1">
        <f t="shared" si="15"/>
        <v>1851.0298851296361</v>
      </c>
      <c r="AH148" s="1">
        <f t="shared" si="15"/>
        <v>1808.4153838831369</v>
      </c>
      <c r="AI148" s="1">
        <f t="shared" si="15"/>
        <v>344.3171673484764</v>
      </c>
      <c r="AJ148" s="1">
        <f t="shared" si="15"/>
        <v>327.91158470897898</v>
      </c>
      <c r="AK148" s="1">
        <f t="shared" si="15"/>
        <v>913.31078962567972</v>
      </c>
      <c r="AL148" s="1">
        <f t="shared" si="15"/>
        <v>890.70309647612839</v>
      </c>
      <c r="AM148" s="1">
        <f t="shared" si="15"/>
        <v>116.29957546755918</v>
      </c>
      <c r="AN148" s="1">
        <f t="shared" si="15"/>
        <v>715.44345754686321</v>
      </c>
      <c r="AO148" s="1">
        <f t="shared" si="15"/>
        <v>712.64250441329057</v>
      </c>
      <c r="AP148" s="1">
        <f t="shared" si="15"/>
        <v>107.13645735915695</v>
      </c>
      <c r="AQ148" s="1">
        <f t="shared" si="15"/>
        <v>103.81532721506358</v>
      </c>
    </row>
    <row r="149" spans="1:43" x14ac:dyDescent="0.55000000000000004">
      <c r="A149" t="s">
        <v>217</v>
      </c>
      <c r="B149" t="s">
        <v>218</v>
      </c>
      <c r="D149">
        <v>2505</v>
      </c>
      <c r="E149">
        <v>2004.3221857221554</v>
      </c>
      <c r="F149" t="s">
        <v>229</v>
      </c>
      <c r="G149" s="1">
        <f t="shared" si="12"/>
        <v>2246.845170194536</v>
      </c>
      <c r="H149" s="1">
        <f t="shared" si="15"/>
        <v>2361.091534780699</v>
      </c>
      <c r="I149" s="1">
        <f t="shared" si="15"/>
        <v>1766.6095744955078</v>
      </c>
      <c r="J149" s="1">
        <f t="shared" si="15"/>
        <v>2014.3437966507659</v>
      </c>
      <c r="K149" s="1">
        <f t="shared" si="15"/>
        <v>351357.67915709387</v>
      </c>
      <c r="L149" s="1">
        <f t="shared" si="15"/>
        <v>370398.73992145434</v>
      </c>
      <c r="M149" s="1">
        <f t="shared" si="15"/>
        <v>347749.89922279393</v>
      </c>
      <c r="N149" s="1">
        <f t="shared" si="15"/>
        <v>375810.40982290416</v>
      </c>
      <c r="O149" s="1">
        <f t="shared" si="15"/>
        <v>1774.8272954569684</v>
      </c>
      <c r="P149" s="1">
        <f t="shared" si="15"/>
        <v>1894.4853299445813</v>
      </c>
      <c r="Q149" s="1">
        <f t="shared" si="15"/>
        <v>3649.8707002000447</v>
      </c>
      <c r="R149" s="1">
        <f t="shared" si="15"/>
        <v>3912.4369065296473</v>
      </c>
      <c r="S149" s="1">
        <f t="shared" si="15"/>
        <v>457.78718721894029</v>
      </c>
      <c r="T149" s="1">
        <f t="shared" si="15"/>
        <v>497.67319871481118</v>
      </c>
      <c r="U149" s="1">
        <f t="shared" si="15"/>
        <v>1889.8753889174202</v>
      </c>
      <c r="V149" s="1">
        <f t="shared" si="15"/>
        <v>2070.4648178509865</v>
      </c>
      <c r="W149" s="1">
        <f t="shared" si="15"/>
        <v>388.23720737438151</v>
      </c>
      <c r="X149" s="1">
        <f t="shared" si="15"/>
        <v>432.53272767884113</v>
      </c>
      <c r="Y149" s="1">
        <f t="shared" si="15"/>
        <v>388.63807181152589</v>
      </c>
      <c r="Z149" s="1">
        <f t="shared" si="15"/>
        <v>447.3647118531851</v>
      </c>
      <c r="AA149" s="1">
        <f>AA105*$E149</f>
        <v>119.43755904718323</v>
      </c>
      <c r="AB149" s="1">
        <f t="shared" si="15"/>
        <v>113.38450604630233</v>
      </c>
      <c r="AC149" s="1">
        <f t="shared" ref="H149:AQ156" si="16">AC105*$E149</f>
        <v>416.29771797449166</v>
      </c>
      <c r="AD149" s="1">
        <f t="shared" si="16"/>
        <v>371.00003657717093</v>
      </c>
      <c r="AE149" s="15">
        <f t="shared" si="16"/>
        <v>58.065213720370842</v>
      </c>
      <c r="AF149" s="1">
        <f t="shared" si="16"/>
        <v>57.002922961938097</v>
      </c>
      <c r="AG149" s="1">
        <f t="shared" si="16"/>
        <v>337.52785607561094</v>
      </c>
      <c r="AH149" s="1">
        <f t="shared" si="16"/>
        <v>328.10754180271687</v>
      </c>
      <c r="AI149" s="1">
        <f t="shared" si="16"/>
        <v>63.416753956248996</v>
      </c>
      <c r="AJ149" s="1">
        <f t="shared" si="16"/>
        <v>62.514808972674025</v>
      </c>
      <c r="AK149" s="1">
        <f t="shared" si="16"/>
        <v>185.56014795415715</v>
      </c>
      <c r="AL149" s="1">
        <f t="shared" si="16"/>
        <v>170.14691034595376</v>
      </c>
      <c r="AM149" s="1">
        <f t="shared" si="16"/>
        <v>25.094113765241385</v>
      </c>
      <c r="AN149" s="1">
        <f t="shared" si="16"/>
        <v>150.22394781987555</v>
      </c>
      <c r="AO149" s="1">
        <f t="shared" si="16"/>
        <v>158.52184166876526</v>
      </c>
      <c r="AP149" s="1">
        <f t="shared" si="16"/>
        <v>21.265858390512069</v>
      </c>
      <c r="AQ149" s="1">
        <f t="shared" si="16"/>
        <v>21.325988056083734</v>
      </c>
    </row>
    <row r="150" spans="1:43" x14ac:dyDescent="0.55000000000000004">
      <c r="A150" t="s">
        <v>169</v>
      </c>
      <c r="B150" t="s">
        <v>170</v>
      </c>
      <c r="D150">
        <v>2205</v>
      </c>
      <c r="E150">
        <v>1990.6358076700392</v>
      </c>
      <c r="F150" t="s">
        <v>229</v>
      </c>
      <c r="G150" s="1">
        <f t="shared" si="12"/>
        <v>884.43948934779837</v>
      </c>
      <c r="H150" s="1">
        <f t="shared" si="16"/>
        <v>980.58719885826122</v>
      </c>
      <c r="I150" s="1">
        <f t="shared" si="16"/>
        <v>1150.3884332525156</v>
      </c>
      <c r="J150" s="1">
        <f t="shared" si="16"/>
        <v>1204.1356000596068</v>
      </c>
      <c r="K150" s="1">
        <f t="shared" si="16"/>
        <v>241663.18705114277</v>
      </c>
      <c r="L150" s="1">
        <f t="shared" si="16"/>
        <v>251815.42967025997</v>
      </c>
      <c r="M150" s="1">
        <f t="shared" si="16"/>
        <v>244450.0771818808</v>
      </c>
      <c r="N150" s="1">
        <f t="shared" si="16"/>
        <v>247834.15805491988</v>
      </c>
      <c r="O150" s="1">
        <f t="shared" si="16"/>
        <v>1117.742006006727</v>
      </c>
      <c r="P150" s="1">
        <f t="shared" si="16"/>
        <v>1162.1331845177688</v>
      </c>
      <c r="Q150" s="1">
        <f t="shared" si="16"/>
        <v>2052.3455177078104</v>
      </c>
      <c r="R150" s="1">
        <f t="shared" si="16"/>
        <v>2129.9803142069422</v>
      </c>
      <c r="S150" s="1">
        <f t="shared" si="16"/>
        <v>241.46412347037577</v>
      </c>
      <c r="T150" s="1">
        <f t="shared" si="16"/>
        <v>246.44071298955083</v>
      </c>
      <c r="U150" s="1">
        <f t="shared" si="16"/>
        <v>959.2873957161919</v>
      </c>
      <c r="V150" s="1">
        <f t="shared" si="16"/>
        <v>973.61997353141612</v>
      </c>
      <c r="W150" s="1">
        <f t="shared" si="16"/>
        <v>192.27551266284908</v>
      </c>
      <c r="X150" s="1">
        <f t="shared" si="16"/>
        <v>194.86333921282014</v>
      </c>
      <c r="Y150" s="1">
        <f t="shared" si="16"/>
        <v>187.2591104275206</v>
      </c>
      <c r="Z150" s="1">
        <f t="shared" si="16"/>
        <v>192.53429531784619</v>
      </c>
      <c r="AA150" s="1">
        <f t="shared" si="16"/>
        <v>70.727290246516489</v>
      </c>
      <c r="AB150" s="1">
        <f t="shared" si="16"/>
        <v>70.229631294598974</v>
      </c>
      <c r="AC150" s="1">
        <f t="shared" si="16"/>
        <v>232.10813517432655</v>
      </c>
      <c r="AD150" s="1">
        <f t="shared" si="16"/>
        <v>212.79896783992717</v>
      </c>
      <c r="AE150" s="15">
        <f t="shared" si="16"/>
        <v>32.168674651947832</v>
      </c>
      <c r="AF150" s="15">
        <f t="shared" si="16"/>
        <v>32.825584468478951</v>
      </c>
      <c r="AG150" s="1">
        <f t="shared" si="16"/>
        <v>204.23923386694602</v>
      </c>
      <c r="AH150" s="1">
        <f t="shared" si="16"/>
        <v>194.94296464512695</v>
      </c>
      <c r="AI150" s="1">
        <f t="shared" si="16"/>
        <v>40.788127699159105</v>
      </c>
      <c r="AJ150" s="1">
        <f t="shared" si="16"/>
        <v>38.339645655724951</v>
      </c>
      <c r="AK150" s="1">
        <f t="shared" si="16"/>
        <v>117.78592073983621</v>
      </c>
      <c r="AL150" s="1">
        <f t="shared" si="16"/>
        <v>109.66412664454246</v>
      </c>
      <c r="AM150" s="1">
        <f t="shared" si="16"/>
        <v>15.889255016822252</v>
      </c>
      <c r="AN150" s="1">
        <f t="shared" si="16"/>
        <v>100.50720192926028</v>
      </c>
      <c r="AO150" s="1">
        <f t="shared" si="16"/>
        <v>104.03062730883624</v>
      </c>
      <c r="AP150" s="1">
        <f t="shared" si="16"/>
        <v>14.772508328719359</v>
      </c>
      <c r="AQ150" s="1">
        <f t="shared" si="16"/>
        <v>14.219111574187091</v>
      </c>
    </row>
    <row r="151" spans="1:43" x14ac:dyDescent="0.55000000000000004">
      <c r="A151" t="s">
        <v>219</v>
      </c>
      <c r="B151" t="s">
        <v>220</v>
      </c>
      <c r="D151">
        <v>2506</v>
      </c>
      <c r="E151">
        <v>2002.5602079440366</v>
      </c>
      <c r="F151" t="s">
        <v>229</v>
      </c>
      <c r="G151" s="1">
        <f t="shared" si="12"/>
        <v>770.18465597527643</v>
      </c>
      <c r="H151" s="1">
        <f t="shared" si="16"/>
        <v>811.03688421733489</v>
      </c>
      <c r="I151" s="1">
        <f t="shared" si="16"/>
        <v>993.06960711944782</v>
      </c>
      <c r="J151" s="1">
        <f t="shared" si="16"/>
        <v>1147.6672551727274</v>
      </c>
      <c r="K151" s="1">
        <f t="shared" si="16"/>
        <v>356055.20497244975</v>
      </c>
      <c r="L151" s="1">
        <f t="shared" si="16"/>
        <v>391300.26463226479</v>
      </c>
      <c r="M151" s="1">
        <f t="shared" si="16"/>
        <v>358258.02120118815</v>
      </c>
      <c r="N151" s="1">
        <f t="shared" si="16"/>
        <v>390699.49656988151</v>
      </c>
      <c r="O151" s="1">
        <f t="shared" si="16"/>
        <v>1162.2859446907189</v>
      </c>
      <c r="P151" s="1">
        <f t="shared" si="16"/>
        <v>1274.4293163355849</v>
      </c>
      <c r="Q151" s="1">
        <f t="shared" si="16"/>
        <v>2200.8136685304962</v>
      </c>
      <c r="R151" s="1">
        <f t="shared" si="16"/>
        <v>2383.0466474534037</v>
      </c>
      <c r="S151" s="1">
        <f t="shared" si="16"/>
        <v>259.13129090795832</v>
      </c>
      <c r="T151" s="1">
        <f t="shared" si="16"/>
        <v>279.15689298739869</v>
      </c>
      <c r="U151" s="1">
        <f t="shared" si="16"/>
        <v>1009.2903448037945</v>
      </c>
      <c r="V151" s="1">
        <f t="shared" si="16"/>
        <v>1109.6186112217908</v>
      </c>
      <c r="W151" s="1">
        <f t="shared" si="16"/>
        <v>209.26754173015181</v>
      </c>
      <c r="X151" s="1">
        <f t="shared" si="16"/>
        <v>216.87727052033915</v>
      </c>
      <c r="Y151" s="1">
        <f t="shared" si="16"/>
        <v>196.29095158267447</v>
      </c>
      <c r="Z151" s="1">
        <f t="shared" si="16"/>
        <v>212.07112602127347</v>
      </c>
      <c r="AA151" s="1">
        <f t="shared" si="16"/>
        <v>51.145387710890695</v>
      </c>
      <c r="AB151" s="1">
        <f t="shared" si="16"/>
        <v>52.647307866848728</v>
      </c>
      <c r="AC151" s="1">
        <f t="shared" si="16"/>
        <v>194.82908263087532</v>
      </c>
      <c r="AD151" s="1">
        <f t="shared" si="16"/>
        <v>198.89427985300173</v>
      </c>
      <c r="AE151" s="15">
        <f t="shared" si="16"/>
        <v>30.979606416894246</v>
      </c>
      <c r="AF151" s="15">
        <f t="shared" si="16"/>
        <v>30.458940762828796</v>
      </c>
      <c r="AG151" s="1">
        <f t="shared" si="16"/>
        <v>185.01653761194953</v>
      </c>
      <c r="AH151" s="1">
        <f t="shared" si="16"/>
        <v>181.09151960437922</v>
      </c>
      <c r="AI151" s="1">
        <f t="shared" si="16"/>
        <v>35.585494895165532</v>
      </c>
      <c r="AJ151" s="1">
        <f t="shared" si="16"/>
        <v>34.063549137128064</v>
      </c>
      <c r="AK151" s="1">
        <f t="shared" si="16"/>
        <v>100.98911128661777</v>
      </c>
      <c r="AL151" s="1">
        <f t="shared" si="16"/>
        <v>98.285655005893318</v>
      </c>
      <c r="AM151" s="1">
        <f t="shared" si="16"/>
        <v>15.355631674514873</v>
      </c>
      <c r="AN151" s="1">
        <f t="shared" si="16"/>
        <v>91.176566267691996</v>
      </c>
      <c r="AO151" s="1">
        <f t="shared" si="16"/>
        <v>87.35167627051888</v>
      </c>
      <c r="AP151" s="1">
        <f t="shared" si="16"/>
        <v>13.182853848895594</v>
      </c>
      <c r="AQ151" s="1">
        <f t="shared" si="16"/>
        <v>13.993890733112929</v>
      </c>
    </row>
    <row r="152" spans="1:43" x14ac:dyDescent="0.55000000000000004">
      <c r="A152" t="s">
        <v>171</v>
      </c>
      <c r="B152" t="s">
        <v>172</v>
      </c>
      <c r="D152">
        <v>2206</v>
      </c>
      <c r="E152">
        <v>1996.6999156967522</v>
      </c>
      <c r="F152" t="s">
        <v>229</v>
      </c>
      <c r="G152" s="1">
        <f t="shared" si="12"/>
        <v>402.53470300446526</v>
      </c>
      <c r="H152" s="1">
        <f t="shared" si="16"/>
        <v>429.29048187480174</v>
      </c>
      <c r="I152" s="1">
        <f t="shared" si="16"/>
        <v>155.70265942603274</v>
      </c>
      <c r="J152" s="1">
        <f t="shared" si="16"/>
        <v>164.46817205594147</v>
      </c>
      <c r="K152" s="1">
        <f t="shared" si="16"/>
        <v>271950.52851789765</v>
      </c>
      <c r="L152" s="1">
        <f t="shared" si="16"/>
        <v>278739.30823126662</v>
      </c>
      <c r="M152" s="1">
        <f t="shared" si="16"/>
        <v>270153.49859377061</v>
      </c>
      <c r="N152" s="1">
        <f t="shared" si="16"/>
        <v>278140.29825655761</v>
      </c>
      <c r="O152" s="1">
        <f t="shared" si="16"/>
        <v>144.78071088717152</v>
      </c>
      <c r="P152" s="1">
        <f t="shared" si="16"/>
        <v>148.21503474216993</v>
      </c>
      <c r="Q152" s="1">
        <f t="shared" si="16"/>
        <v>171.13714977436862</v>
      </c>
      <c r="R152" s="1">
        <f t="shared" si="16"/>
        <v>179.34358642788229</v>
      </c>
      <c r="S152" s="1">
        <f t="shared" si="16"/>
        <v>19.084457794229557</v>
      </c>
      <c r="T152" s="1">
        <f t="shared" si="16"/>
        <v>20.186636147694163</v>
      </c>
      <c r="U152" s="1">
        <f t="shared" si="16"/>
        <v>96.380704930682228</v>
      </c>
      <c r="V152" s="1">
        <f t="shared" si="16"/>
        <v>96.36073793152525</v>
      </c>
      <c r="W152" s="1">
        <f t="shared" si="16"/>
        <v>19.240200387653907</v>
      </c>
      <c r="X152" s="1">
        <f t="shared" si="16"/>
        <v>21.204953104699506</v>
      </c>
      <c r="Y152" s="1">
        <f t="shared" si="16"/>
        <v>17.203566473643217</v>
      </c>
      <c r="Z152" s="1">
        <f t="shared" si="16"/>
        <v>20.965349114815901</v>
      </c>
      <c r="AA152" s="15">
        <f t="shared" si="16"/>
        <v>6.9065850083950657</v>
      </c>
      <c r="AB152" s="15">
        <f t="shared" si="16"/>
        <v>6.7548358148021128</v>
      </c>
      <c r="AC152" s="1">
        <f t="shared" si="16"/>
        <v>32.366505633444348</v>
      </c>
      <c r="AD152" s="1">
        <f t="shared" si="16"/>
        <v>30.110234728707024</v>
      </c>
      <c r="AE152" s="15">
        <f t="shared" si="16"/>
        <v>3.0389772716904568</v>
      </c>
      <c r="AF152" s="15">
        <f t="shared" si="16"/>
        <v>3.2486307628386157</v>
      </c>
      <c r="AG152" s="1">
        <f t="shared" si="16"/>
        <v>19.262164086726568</v>
      </c>
      <c r="AH152" s="1">
        <f t="shared" si="16"/>
        <v>17.74467215079704</v>
      </c>
      <c r="AI152" s="15">
        <f t="shared" si="16"/>
        <v>4.254967520349779</v>
      </c>
      <c r="AJ152" s="15">
        <f t="shared" si="16"/>
        <v>3.8156935388964932</v>
      </c>
      <c r="AK152" s="15">
        <f t="shared" si="16"/>
        <v>12.064060890639777</v>
      </c>
      <c r="AL152" s="15">
        <f t="shared" si="16"/>
        <v>9.8137800856495367</v>
      </c>
      <c r="AM152" s="15">
        <f t="shared" si="16"/>
        <v>1.7089754578448504</v>
      </c>
      <c r="AN152" s="15">
        <f t="shared" si="16"/>
        <v>6.7548358148021128</v>
      </c>
      <c r="AO152" s="15">
        <f t="shared" si="16"/>
        <v>5.7245386583025892</v>
      </c>
      <c r="AP152" s="15">
        <f t="shared" si="16"/>
        <v>1.1634770408764976</v>
      </c>
      <c r="AQ152" s="15">
        <f t="shared" si="16"/>
        <v>0.66589942188486684</v>
      </c>
    </row>
    <row r="153" spans="1:43" x14ac:dyDescent="0.55000000000000004">
      <c r="A153" t="s">
        <v>221</v>
      </c>
      <c r="B153" t="s">
        <v>222</v>
      </c>
      <c r="D153">
        <v>2507</v>
      </c>
      <c r="E153">
        <v>2012.9130850144934</v>
      </c>
      <c r="F153" t="s">
        <v>229</v>
      </c>
      <c r="G153" s="1">
        <f t="shared" si="12"/>
        <v>16318.686380212497</v>
      </c>
      <c r="H153" s="1">
        <f t="shared" si="16"/>
        <v>17077.554613262961</v>
      </c>
      <c r="I153" s="1">
        <f t="shared" si="16"/>
        <v>17437.866055480557</v>
      </c>
      <c r="J153" s="1">
        <f t="shared" si="16"/>
        <v>19619.863839636266</v>
      </c>
      <c r="K153" s="1">
        <f t="shared" si="16"/>
        <v>469210.0401168784</v>
      </c>
      <c r="L153" s="1">
        <f t="shared" si="16"/>
        <v>477664.27507393929</v>
      </c>
      <c r="M153" s="1">
        <f t="shared" si="16"/>
        <v>457535.1442237944</v>
      </c>
      <c r="N153" s="1">
        <f t="shared" si="16"/>
        <v>495780.49283906975</v>
      </c>
      <c r="O153" s="1">
        <f t="shared" si="16"/>
        <v>19609.799274211196</v>
      </c>
      <c r="P153" s="1">
        <f t="shared" si="16"/>
        <v>20531.713467147831</v>
      </c>
      <c r="Q153" s="1">
        <f t="shared" si="16"/>
        <v>42170.529131053634</v>
      </c>
      <c r="R153" s="1">
        <f t="shared" si="16"/>
        <v>44324.346132019142</v>
      </c>
      <c r="S153" s="1">
        <f t="shared" si="16"/>
        <v>6078.9975167437697</v>
      </c>
      <c r="T153" s="1">
        <f t="shared" si="16"/>
        <v>6435.2831327913354</v>
      </c>
      <c r="U153" s="1">
        <f t="shared" si="16"/>
        <v>28502.849283805226</v>
      </c>
      <c r="V153" s="1">
        <f t="shared" si="16"/>
        <v>30314.471060318272</v>
      </c>
      <c r="W153" s="1">
        <f t="shared" si="16"/>
        <v>7594.7210697596838</v>
      </c>
      <c r="X153" s="1">
        <f t="shared" si="16"/>
        <v>7971.1358166573937</v>
      </c>
      <c r="Y153" s="1">
        <f t="shared" si="16"/>
        <v>7451.8042407236544</v>
      </c>
      <c r="Z153" s="1">
        <f>Z109*$E153</f>
        <v>7997.3036867625824</v>
      </c>
      <c r="AA153" s="1">
        <f t="shared" si="16"/>
        <v>1972.2522406972007</v>
      </c>
      <c r="AB153" s="1">
        <f t="shared" si="16"/>
        <v>1923.9423266568529</v>
      </c>
      <c r="AC153" s="1">
        <f t="shared" si="16"/>
        <v>6698.9747469282338</v>
      </c>
      <c r="AD153" s="1">
        <f t="shared" si="16"/>
        <v>6642.6131805478281</v>
      </c>
      <c r="AE153" s="1">
        <f t="shared" si="16"/>
        <v>842.20283477006399</v>
      </c>
      <c r="AF153" s="1">
        <f t="shared" si="16"/>
        <v>833.94989112150461</v>
      </c>
      <c r="AG153" s="1">
        <f t="shared" si="16"/>
        <v>4110.3685195995949</v>
      </c>
      <c r="AH153" s="1">
        <f t="shared" si="16"/>
        <v>4072.1231709843205</v>
      </c>
      <c r="AI153" s="1">
        <f t="shared" si="16"/>
        <v>666.07293983129591</v>
      </c>
      <c r="AJ153" s="1">
        <f t="shared" si="16"/>
        <v>658.8264527252436</v>
      </c>
      <c r="AK153" s="1">
        <f t="shared" si="16"/>
        <v>1625.6286074577049</v>
      </c>
      <c r="AL153" s="1">
        <f t="shared" si="16"/>
        <v>1602.6813982885396</v>
      </c>
      <c r="AM153" s="1">
        <f t="shared" si="16"/>
        <v>201.29130850144935</v>
      </c>
      <c r="AN153" s="1">
        <f t="shared" si="16"/>
        <v>1371.5989761288758</v>
      </c>
      <c r="AO153" s="1">
        <f t="shared" si="16"/>
        <v>1356.0995453742642</v>
      </c>
      <c r="AP153" s="1">
        <f t="shared" si="16"/>
        <v>215.98557402205515</v>
      </c>
      <c r="AQ153" s="1">
        <f t="shared" si="16"/>
        <v>209.34296084150731</v>
      </c>
    </row>
    <row r="154" spans="1:43" x14ac:dyDescent="0.55000000000000004">
      <c r="A154" t="s">
        <v>173</v>
      </c>
      <c r="B154" t="s">
        <v>174</v>
      </c>
      <c r="D154">
        <v>2207</v>
      </c>
      <c r="E154">
        <v>2010.3364708159504</v>
      </c>
      <c r="F154" t="s">
        <v>229</v>
      </c>
      <c r="G154" s="1">
        <f t="shared" si="12"/>
        <v>14124.624043952866</v>
      </c>
      <c r="H154" s="1">
        <f t="shared" si="16"/>
        <v>14432.205523987708</v>
      </c>
      <c r="I154" s="1">
        <f t="shared" si="16"/>
        <v>13851.218283921899</v>
      </c>
      <c r="J154" s="1">
        <f t="shared" si="16"/>
        <v>14424.164178104444</v>
      </c>
      <c r="K154" s="1">
        <f t="shared" si="16"/>
        <v>404680.73157525086</v>
      </c>
      <c r="L154" s="1">
        <f t="shared" si="16"/>
        <v>414531.38028224895</v>
      </c>
      <c r="M154" s="1">
        <f t="shared" si="16"/>
        <v>405886.93345774041</v>
      </c>
      <c r="N154" s="1">
        <f t="shared" si="16"/>
        <v>408299.33722271951</v>
      </c>
      <c r="O154" s="1">
        <f t="shared" si="16"/>
        <v>6087.298833630698</v>
      </c>
      <c r="P154" s="1">
        <f t="shared" si="16"/>
        <v>6189.8259936423119</v>
      </c>
      <c r="Q154" s="1">
        <f t="shared" si="16"/>
        <v>11672.013549557409</v>
      </c>
      <c r="R154" s="1">
        <f t="shared" si="16"/>
        <v>11909.233253113691</v>
      </c>
      <c r="S154" s="1">
        <f t="shared" si="16"/>
        <v>1795.2304684386438</v>
      </c>
      <c r="T154" s="1">
        <f t="shared" si="16"/>
        <v>1817.3441696176192</v>
      </c>
      <c r="U154" s="1">
        <f t="shared" si="16"/>
        <v>8897.7492198313976</v>
      </c>
      <c r="V154" s="1">
        <f t="shared" si="16"/>
        <v>9004.2970527846428</v>
      </c>
      <c r="W154" s="1">
        <f t="shared" si="16"/>
        <v>2784.3160120800912</v>
      </c>
      <c r="X154" s="1">
        <f t="shared" si="16"/>
        <v>2810.4503862006986</v>
      </c>
      <c r="Y154" s="1">
        <f t="shared" si="16"/>
        <v>2790.3470214925392</v>
      </c>
      <c r="Z154" s="1">
        <f t="shared" si="16"/>
        <v>2840.6054332629378</v>
      </c>
      <c r="AA154" s="1">
        <f t="shared" si="16"/>
        <v>1101.6643860071408</v>
      </c>
      <c r="AB154" s="1">
        <f t="shared" si="16"/>
        <v>1030.096407646093</v>
      </c>
      <c r="AC154" s="1">
        <f t="shared" si="16"/>
        <v>3697.0087698305329</v>
      </c>
      <c r="AD154" s="1">
        <f t="shared" si="16"/>
        <v>3407.5203180330359</v>
      </c>
      <c r="AE154" s="1">
        <f t="shared" si="16"/>
        <v>535.15156853120595</v>
      </c>
      <c r="AF154" s="1">
        <f t="shared" si="16"/>
        <v>503.9913532335587</v>
      </c>
      <c r="AG154" s="1">
        <f t="shared" si="16"/>
        <v>2939.1119203329195</v>
      </c>
      <c r="AH154" s="1">
        <f t="shared" si="16"/>
        <v>2756.1713014886682</v>
      </c>
      <c r="AI154" s="1">
        <f t="shared" si="16"/>
        <v>509.62029535184342</v>
      </c>
      <c r="AJ154" s="1">
        <f t="shared" si="16"/>
        <v>487.3055605257864</v>
      </c>
      <c r="AK154" s="1">
        <f t="shared" si="16"/>
        <v>1327.8272389739352</v>
      </c>
      <c r="AL154" s="1">
        <f t="shared" si="16"/>
        <v>1261.6871690840906</v>
      </c>
      <c r="AM154" s="1">
        <f t="shared" si="16"/>
        <v>172.98945331371254</v>
      </c>
      <c r="AN154" s="1">
        <f t="shared" si="16"/>
        <v>1230.3259201393616</v>
      </c>
      <c r="AO154" s="1">
        <f t="shared" si="16"/>
        <v>1153.9331342483554</v>
      </c>
      <c r="AP154" s="1">
        <f t="shared" si="16"/>
        <v>209.47706025902204</v>
      </c>
      <c r="AQ154" s="1">
        <f t="shared" si="16"/>
        <v>199.20424089315253</v>
      </c>
    </row>
    <row r="155" spans="1:43" x14ac:dyDescent="0.55000000000000004">
      <c r="A155" t="s">
        <v>180</v>
      </c>
      <c r="B155" t="s">
        <v>181</v>
      </c>
      <c r="D155">
        <v>2401</v>
      </c>
      <c r="E155">
        <v>2006.8523742700656</v>
      </c>
      <c r="F155" t="s">
        <v>229</v>
      </c>
      <c r="G155" s="1">
        <f t="shared" si="12"/>
        <v>3198.9226845864846</v>
      </c>
      <c r="H155" s="1">
        <f t="shared" si="16"/>
        <v>3241.066584446156</v>
      </c>
      <c r="I155" s="1">
        <f t="shared" si="16"/>
        <v>7599.9499413607382</v>
      </c>
      <c r="J155" s="1">
        <f t="shared" si="16"/>
        <v>7824.7174072789858</v>
      </c>
      <c r="K155" s="14">
        <f t="shared" si="16"/>
        <v>1278967.0181223128</v>
      </c>
      <c r="L155" s="14">
        <f t="shared" si="16"/>
        <v>1268932.7562509624</v>
      </c>
      <c r="M155" s="14">
        <f t="shared" si="16"/>
        <v>1281977.2966837178</v>
      </c>
      <c r="N155" s="14">
        <f t="shared" si="16"/>
        <v>1269334.1267258164</v>
      </c>
      <c r="O155" s="1">
        <f t="shared" si="16"/>
        <v>9221.4866597709515</v>
      </c>
      <c r="P155" s="1">
        <f t="shared" si="16"/>
        <v>9171.315350414201</v>
      </c>
      <c r="Q155" s="1">
        <f t="shared" si="16"/>
        <v>20871.264692408684</v>
      </c>
      <c r="R155" s="1">
        <f t="shared" si="16"/>
        <v>20770.922073695179</v>
      </c>
      <c r="S155" s="1">
        <f t="shared" si="16"/>
        <v>2486.4900917206114</v>
      </c>
      <c r="T155" s="1">
        <f t="shared" si="16"/>
        <v>2456.3873061065601</v>
      </c>
      <c r="U155" s="1">
        <f t="shared" si="16"/>
        <v>9490.4048779231398</v>
      </c>
      <c r="V155" s="1">
        <f t="shared" si="16"/>
        <v>9339.8909498528847</v>
      </c>
      <c r="W155" s="1">
        <f t="shared" si="16"/>
        <v>1811.1842677787342</v>
      </c>
      <c r="X155" s="1">
        <f t="shared" si="16"/>
        <v>1776.4657217038621</v>
      </c>
      <c r="Y155" s="1">
        <f t="shared" si="16"/>
        <v>1793.5239668851577</v>
      </c>
      <c r="Z155" s="1">
        <f t="shared" si="16"/>
        <v>1778.4725740781321</v>
      </c>
      <c r="AA155" s="1">
        <f t="shared" si="16"/>
        <v>313.26965562355724</v>
      </c>
      <c r="AB155" s="1">
        <f t="shared" si="16"/>
        <v>298.61963329138575</v>
      </c>
      <c r="AC155" s="1">
        <f t="shared" si="16"/>
        <v>1851.7226857389894</v>
      </c>
      <c r="AD155" s="1">
        <f t="shared" si="16"/>
        <v>1733.7197661319096</v>
      </c>
      <c r="AE155" s="1">
        <f t="shared" si="16"/>
        <v>255.87367771943337</v>
      </c>
      <c r="AF155" s="1">
        <f t="shared" si="16"/>
        <v>237.81200635100276</v>
      </c>
      <c r="AG155" s="1">
        <f t="shared" si="16"/>
        <v>1479.8529407867466</v>
      </c>
      <c r="AH155" s="1">
        <f t="shared" si="16"/>
        <v>1396.3678820171117</v>
      </c>
      <c r="AI155" s="1">
        <f t="shared" si="16"/>
        <v>282.36412905979824</v>
      </c>
      <c r="AJ155" s="1">
        <f t="shared" si="16"/>
        <v>270.32301481417784</v>
      </c>
      <c r="AK155" s="1">
        <f t="shared" si="16"/>
        <v>814.18000824136561</v>
      </c>
      <c r="AL155" s="1">
        <f t="shared" si="16"/>
        <v>765.21281030917601</v>
      </c>
      <c r="AM155" s="1">
        <f t="shared" si="16"/>
        <v>112.46400705409448</v>
      </c>
      <c r="AN155" s="1">
        <f t="shared" si="16"/>
        <v>726.68124472319073</v>
      </c>
      <c r="AO155" s="1">
        <f t="shared" si="16"/>
        <v>668.28184063193191</v>
      </c>
      <c r="AP155" s="1">
        <f t="shared" si="16"/>
        <v>107.1257797385361</v>
      </c>
      <c r="AQ155" s="1">
        <f t="shared" si="16"/>
        <v>99.299055478882849</v>
      </c>
    </row>
    <row r="156" spans="1:43" x14ac:dyDescent="0.55000000000000004">
      <c r="A156" t="s">
        <v>132</v>
      </c>
      <c r="B156" t="s">
        <v>133</v>
      </c>
      <c r="D156">
        <v>2101</v>
      </c>
      <c r="E156">
        <v>2052.9195597986427</v>
      </c>
      <c r="F156" t="s">
        <v>229</v>
      </c>
      <c r="G156" s="1">
        <f t="shared" si="12"/>
        <v>1550.5701435159149</v>
      </c>
      <c r="H156" s="1">
        <f t="shared" si="16"/>
        <v>1744.3657499609067</v>
      </c>
      <c r="I156" s="1">
        <f t="shared" si="16"/>
        <v>6099.2240121617679</v>
      </c>
      <c r="J156" s="1">
        <f t="shared" si="16"/>
        <v>5856.9795041055277</v>
      </c>
      <c r="K156" s="1">
        <f t="shared" si="16"/>
        <v>506249.9634463453</v>
      </c>
      <c r="L156" s="1">
        <f t="shared" si="16"/>
        <v>484283.72415649984</v>
      </c>
      <c r="M156" s="1">
        <f t="shared" si="16"/>
        <v>507071.13127026474</v>
      </c>
      <c r="N156" s="1">
        <f t="shared" si="16"/>
        <v>480793.76090484211</v>
      </c>
      <c r="O156" s="1">
        <f t="shared" si="16"/>
        <v>7281.7056786057856</v>
      </c>
      <c r="P156" s="1">
        <f t="shared" si="16"/>
        <v>7002.5086184731699</v>
      </c>
      <c r="Q156" s="1">
        <f t="shared" si="16"/>
        <v>16562.955008455447</v>
      </c>
      <c r="R156" s="1">
        <f t="shared" si="16"/>
        <v>15856.750679884717</v>
      </c>
      <c r="S156" s="1">
        <f t="shared" si="16"/>
        <v>1975.5244923942339</v>
      </c>
      <c r="T156" s="1">
        <f t="shared" si="16"/>
        <v>1827.3037001767718</v>
      </c>
      <c r="U156" s="1">
        <f t="shared" si="16"/>
        <v>7534.2147844610181</v>
      </c>
      <c r="V156" s="1">
        <f t="shared" si="16"/>
        <v>7006.6144575927674</v>
      </c>
      <c r="W156" s="1">
        <f t="shared" si="16"/>
        <v>1438.6860275068886</v>
      </c>
      <c r="X156" s="1">
        <f t="shared" si="16"/>
        <v>1331.1130425734398</v>
      </c>
      <c r="Y156" s="1">
        <f t="shared" si="16"/>
        <v>1449.9770850857815</v>
      </c>
      <c r="Z156" s="1">
        <f t="shared" si="16"/>
        <v>1328.0336632337421</v>
      </c>
      <c r="AA156" s="1">
        <f t="shared" si="16"/>
        <v>239.57571262850161</v>
      </c>
      <c r="AB156" s="1">
        <f t="shared" si="16"/>
        <v>222.74177223815272</v>
      </c>
      <c r="AC156" s="1">
        <f t="shared" si="16"/>
        <v>1403.3758110783522</v>
      </c>
      <c r="AD156" s="1">
        <f t="shared" si="16"/>
        <v>1312.4314745792722</v>
      </c>
      <c r="AE156" s="1">
        <f t="shared" si="16"/>
        <v>196.62863543751399</v>
      </c>
      <c r="AF156" s="1">
        <f t="shared" ref="H156:AQ163" si="17">AF112*$E156</f>
        <v>182.23766932332552</v>
      </c>
      <c r="AG156" s="1">
        <f t="shared" si="17"/>
        <v>1161.1313030221122</v>
      </c>
      <c r="AH156" s="1">
        <f t="shared" si="17"/>
        <v>1081.0674401899651</v>
      </c>
      <c r="AI156" s="1">
        <f t="shared" si="17"/>
        <v>226.23173548981043</v>
      </c>
      <c r="AJ156" s="1">
        <f t="shared" si="17"/>
        <v>203.89597067920121</v>
      </c>
      <c r="AK156" s="1">
        <f t="shared" si="17"/>
        <v>635.37860375767991</v>
      </c>
      <c r="AL156" s="1">
        <f t="shared" si="17"/>
        <v>591.24083322200909</v>
      </c>
      <c r="AM156" s="1">
        <f t="shared" si="17"/>
        <v>88.809300156889279</v>
      </c>
      <c r="AN156" s="1">
        <f t="shared" si="17"/>
        <v>563.11583525276762</v>
      </c>
      <c r="AO156" s="1">
        <f t="shared" si="17"/>
        <v>513.64047386162031</v>
      </c>
      <c r="AP156" s="1">
        <f t="shared" si="17"/>
        <v>78.955286269855804</v>
      </c>
      <c r="AQ156" s="1">
        <f t="shared" si="17"/>
        <v>75.732202560971928</v>
      </c>
    </row>
    <row r="157" spans="1:43" x14ac:dyDescent="0.55000000000000004">
      <c r="A157" t="s">
        <v>182</v>
      </c>
      <c r="B157" t="s">
        <v>183</v>
      </c>
      <c r="D157">
        <v>2402</v>
      </c>
      <c r="E157">
        <v>2023.5600128351671</v>
      </c>
      <c r="F157" t="s">
        <v>229</v>
      </c>
      <c r="G157" s="1">
        <f t="shared" si="12"/>
        <v>6358.0255603280948</v>
      </c>
      <c r="H157" s="1">
        <f t="shared" si="17"/>
        <v>6904.38676379359</v>
      </c>
      <c r="I157" s="1">
        <f t="shared" si="17"/>
        <v>15164.558736186742</v>
      </c>
      <c r="J157" s="1">
        <f t="shared" si="17"/>
        <v>17153.718228803711</v>
      </c>
      <c r="K157" s="14">
        <f t="shared" si="17"/>
        <v>7345522.8465916561</v>
      </c>
      <c r="L157" s="14">
        <f t="shared" si="17"/>
        <v>8027462.5709171081</v>
      </c>
      <c r="M157" s="14">
        <f t="shared" si="17"/>
        <v>7313145.8863862939</v>
      </c>
      <c r="N157" s="14">
        <f t="shared" si="17"/>
        <v>7970802.8905577231</v>
      </c>
      <c r="O157" s="1">
        <f t="shared" si="17"/>
        <v>11000.072229771968</v>
      </c>
      <c r="P157" s="1">
        <f t="shared" si="17"/>
        <v>12137.312956985332</v>
      </c>
      <c r="Q157" s="1">
        <f t="shared" si="17"/>
        <v>22744.814544267279</v>
      </c>
      <c r="R157" s="1">
        <f t="shared" si="17"/>
        <v>24970.73055838596</v>
      </c>
      <c r="S157" s="1">
        <f t="shared" si="17"/>
        <v>2962.4918587906845</v>
      </c>
      <c r="T157" s="1">
        <f t="shared" si="17"/>
        <v>3257.931620664619</v>
      </c>
      <c r="U157" s="1">
        <f t="shared" si="17"/>
        <v>12501.553759295663</v>
      </c>
      <c r="V157" s="1">
        <f t="shared" si="17"/>
        <v>13679.26568676573</v>
      </c>
      <c r="W157" s="1">
        <f t="shared" si="17"/>
        <v>2988.7981389575421</v>
      </c>
      <c r="X157" s="1">
        <f t="shared" si="17"/>
        <v>3243.7667005747726</v>
      </c>
      <c r="Y157" s="1">
        <f t="shared" si="17"/>
        <v>2946.3033786880032</v>
      </c>
      <c r="Z157" s="1">
        <f t="shared" si="17"/>
        <v>3221.5075404335862</v>
      </c>
      <c r="AA157" s="1">
        <f t="shared" si="17"/>
        <v>687.40333636010621</v>
      </c>
      <c r="AB157" s="1">
        <f t="shared" si="17"/>
        <v>693.67637239989529</v>
      </c>
      <c r="AC157" s="1">
        <f t="shared" si="17"/>
        <v>3401.6043815759158</v>
      </c>
      <c r="AD157" s="1">
        <f t="shared" si="17"/>
        <v>3381.3687814475643</v>
      </c>
      <c r="AE157" s="1">
        <f t="shared" si="17"/>
        <v>508.11591922291041</v>
      </c>
      <c r="AF157" s="1">
        <f t="shared" si="17"/>
        <v>516.81722727810165</v>
      </c>
      <c r="AG157" s="1">
        <f t="shared" si="17"/>
        <v>3053.5520593682668</v>
      </c>
      <c r="AH157" s="1">
        <f t="shared" si="17"/>
        <v>3110.2117397276515</v>
      </c>
      <c r="AI157" s="1">
        <f t="shared" si="17"/>
        <v>571.85805962721827</v>
      </c>
      <c r="AJ157" s="1">
        <f t="shared" si="17"/>
        <v>588.2488957311831</v>
      </c>
      <c r="AK157" s="1">
        <f t="shared" si="17"/>
        <v>1575.7461819947446</v>
      </c>
      <c r="AL157" s="1">
        <f t="shared" si="17"/>
        <v>1638.0718303900678</v>
      </c>
      <c r="AM157" s="1">
        <f t="shared" si="17"/>
        <v>210.24788533357386</v>
      </c>
      <c r="AN157" s="1">
        <f t="shared" si="17"/>
        <v>1244.8941198961948</v>
      </c>
      <c r="AO157" s="1">
        <f t="shared" si="17"/>
        <v>1260.4755319950257</v>
      </c>
      <c r="AP157" s="1">
        <f t="shared" si="17"/>
        <v>166.61993145684764</v>
      </c>
      <c r="AQ157" s="1">
        <f t="shared" si="17"/>
        <v>174.99746990998526</v>
      </c>
    </row>
    <row r="158" spans="1:43" x14ac:dyDescent="0.55000000000000004">
      <c r="A158" t="s">
        <v>134</v>
      </c>
      <c r="B158" t="s">
        <v>135</v>
      </c>
      <c r="D158">
        <v>2102</v>
      </c>
      <c r="E158">
        <v>2007.0265301905631</v>
      </c>
      <c r="F158" t="s">
        <v>229</v>
      </c>
      <c r="G158" s="1">
        <f t="shared" si="12"/>
        <v>3542.4018257863436</v>
      </c>
      <c r="H158" s="1">
        <f t="shared" si="17"/>
        <v>4307.0789337889482</v>
      </c>
      <c r="I158" s="1">
        <f t="shared" si="17"/>
        <v>12345.220187202152</v>
      </c>
      <c r="J158" s="1">
        <f t="shared" si="17"/>
        <v>12846.976819749794</v>
      </c>
      <c r="K158" s="14">
        <f t="shared" si="17"/>
        <v>2179630.8117869515</v>
      </c>
      <c r="L158" s="14">
        <f t="shared" si="17"/>
        <v>2261918.8995247646</v>
      </c>
      <c r="M158" s="14">
        <f t="shared" si="17"/>
        <v>2175616.7587265703</v>
      </c>
      <c r="N158" s="14">
        <f t="shared" si="17"/>
        <v>2237834.5811624778</v>
      </c>
      <c r="O158" s="1">
        <f t="shared" si="17"/>
        <v>5262.4235621596563</v>
      </c>
      <c r="P158" s="1">
        <f t="shared" si="17"/>
        <v>5449.0770294673785</v>
      </c>
      <c r="Q158" s="1">
        <f t="shared" si="17"/>
        <v>10783.753546713897</v>
      </c>
      <c r="R158" s="1">
        <f t="shared" si="17"/>
        <v>11130.969136436863</v>
      </c>
      <c r="S158" s="1">
        <f t="shared" si="17"/>
        <v>1505.2698976429224</v>
      </c>
      <c r="T158" s="1">
        <f t="shared" si="17"/>
        <v>1521.7275151904848</v>
      </c>
      <c r="U158" s="1">
        <f t="shared" si="17"/>
        <v>6609.1383639175247</v>
      </c>
      <c r="V158" s="1">
        <f t="shared" si="17"/>
        <v>6673.3632128836225</v>
      </c>
      <c r="W158" s="1">
        <f t="shared" si="17"/>
        <v>1827.3976557385076</v>
      </c>
      <c r="X158" s="1">
        <f t="shared" si="17"/>
        <v>1850.077055529661</v>
      </c>
      <c r="Y158" s="1">
        <f t="shared" si="17"/>
        <v>1792.4753941131919</v>
      </c>
      <c r="Z158" s="1">
        <f t="shared" si="17"/>
        <v>1826.5948451264314</v>
      </c>
      <c r="AA158" s="1">
        <f t="shared" si="17"/>
        <v>485.90112295913536</v>
      </c>
      <c r="AB158" s="1">
        <f t="shared" si="17"/>
        <v>473.0561531659157</v>
      </c>
      <c r="AC158" s="1">
        <f t="shared" si="17"/>
        <v>2203.7151301492386</v>
      </c>
      <c r="AD158" s="1">
        <f t="shared" si="17"/>
        <v>2179.6308117869517</v>
      </c>
      <c r="AE158" s="1">
        <f t="shared" si="17"/>
        <v>361.86688339335848</v>
      </c>
      <c r="AF158" s="1">
        <f t="shared" si="17"/>
        <v>368.69077359600647</v>
      </c>
      <c r="AG158" s="1">
        <f t="shared" si="17"/>
        <v>2302.059430128576</v>
      </c>
      <c r="AH158" s="1">
        <f t="shared" si="17"/>
        <v>2277.975111766289</v>
      </c>
      <c r="AI158" s="1">
        <f t="shared" si="17"/>
        <v>448.3697268445718</v>
      </c>
      <c r="AJ158" s="1">
        <f t="shared" si="17"/>
        <v>444.75707909022879</v>
      </c>
      <c r="AK158" s="1">
        <f t="shared" si="17"/>
        <v>1236.5290452504059</v>
      </c>
      <c r="AL158" s="1">
        <f t="shared" si="17"/>
        <v>1221.8777515800148</v>
      </c>
      <c r="AM158" s="1">
        <f t="shared" si="17"/>
        <v>162.12760310879369</v>
      </c>
      <c r="AN158" s="1">
        <f t="shared" si="17"/>
        <v>963.57343714448939</v>
      </c>
      <c r="AO158" s="1">
        <f t="shared" si="17"/>
        <v>962.77062653241319</v>
      </c>
      <c r="AP158" s="1">
        <f t="shared" si="17"/>
        <v>127.46625493240266</v>
      </c>
      <c r="AQ158" s="1">
        <f t="shared" si="17"/>
        <v>125.68000132053305</v>
      </c>
    </row>
    <row r="159" spans="1:43" x14ac:dyDescent="0.55000000000000004">
      <c r="A159" t="s">
        <v>184</v>
      </c>
      <c r="B159" t="s">
        <v>185</v>
      </c>
      <c r="D159">
        <v>2403</v>
      </c>
      <c r="E159">
        <v>2014.1659306631536</v>
      </c>
      <c r="F159" t="s">
        <v>229</v>
      </c>
      <c r="G159" s="1">
        <f t="shared" si="12"/>
        <v>275.33648272165306</v>
      </c>
      <c r="H159" s="1">
        <f t="shared" si="17"/>
        <v>317.63396726557932</v>
      </c>
      <c r="I159" s="1">
        <f t="shared" si="17"/>
        <v>487.62957181354949</v>
      </c>
      <c r="J159" s="1">
        <f t="shared" si="17"/>
        <v>558.72962916595873</v>
      </c>
      <c r="K159" s="1">
        <f t="shared" si="17"/>
        <v>201819.426252448</v>
      </c>
      <c r="L159" s="1">
        <f t="shared" si="17"/>
        <v>216724.25413935533</v>
      </c>
      <c r="M159" s="1">
        <f t="shared" si="17"/>
        <v>195434.5202522458</v>
      </c>
      <c r="N159" s="1">
        <f t="shared" si="17"/>
        <v>214105.83842949322</v>
      </c>
      <c r="O159" s="1">
        <f t="shared" si="17"/>
        <v>418.74509698486963</v>
      </c>
      <c r="P159" s="1">
        <f t="shared" si="17"/>
        <v>474.73890985730532</v>
      </c>
      <c r="Q159" s="1">
        <f t="shared" si="17"/>
        <v>788.34454526155844</v>
      </c>
      <c r="R159" s="1">
        <f t="shared" si="17"/>
        <v>863.47293447529398</v>
      </c>
      <c r="S159" s="1">
        <f t="shared" si="17"/>
        <v>95.108915245914105</v>
      </c>
      <c r="T159" s="1">
        <f t="shared" si="17"/>
        <v>104.03167031875189</v>
      </c>
      <c r="U159" s="1">
        <f t="shared" si="17"/>
        <v>360.3342849956382</v>
      </c>
      <c r="V159" s="1">
        <f t="shared" si="17"/>
        <v>382.28869363986655</v>
      </c>
      <c r="W159" s="1">
        <f t="shared" si="17"/>
        <v>73.537198128511747</v>
      </c>
      <c r="X159" s="1">
        <f t="shared" si="17"/>
        <v>74.282439522857118</v>
      </c>
      <c r="Y159" s="1">
        <f t="shared" si="17"/>
        <v>67.595408633055442</v>
      </c>
      <c r="Z159" s="1">
        <f t="shared" si="17"/>
        <v>75.027680917202474</v>
      </c>
      <c r="AA159" s="1">
        <f t="shared" si="17"/>
        <v>18.761955644127276</v>
      </c>
      <c r="AB159" s="1">
        <f t="shared" si="17"/>
        <v>17.291614514743173</v>
      </c>
      <c r="AC159" s="1">
        <f t="shared" si="17"/>
        <v>79.257429371595094</v>
      </c>
      <c r="AD159" s="1">
        <f t="shared" si="17"/>
        <v>76.59873034311974</v>
      </c>
      <c r="AE159" s="15">
        <f t="shared" si="17"/>
        <v>12.556310411754099</v>
      </c>
      <c r="AF159" s="15">
        <f t="shared" si="17"/>
        <v>11.25314505461504</v>
      </c>
      <c r="AG159" s="1">
        <f t="shared" si="17"/>
        <v>66.084784185058069</v>
      </c>
      <c r="AH159" s="1">
        <f t="shared" si="17"/>
        <v>70.455524254597108</v>
      </c>
      <c r="AI159" s="1">
        <f t="shared" si="17"/>
        <v>14.131388169532686</v>
      </c>
      <c r="AJ159" s="1">
        <f t="shared" si="17"/>
        <v>13.70639915816276</v>
      </c>
      <c r="AK159" s="1">
        <f t="shared" si="17"/>
        <v>45.117316846854642</v>
      </c>
      <c r="AL159" s="1">
        <f t="shared" si="17"/>
        <v>44.090092222216434</v>
      </c>
      <c r="AM159" s="15">
        <f t="shared" si="17"/>
        <v>6.3506651793809237</v>
      </c>
      <c r="AN159" s="1">
        <f t="shared" si="17"/>
        <v>39.054677395558549</v>
      </c>
      <c r="AO159" s="1">
        <f t="shared" si="17"/>
        <v>39.779777130597282</v>
      </c>
      <c r="AP159" s="15">
        <f t="shared" si="17"/>
        <v>6.6447334052577434</v>
      </c>
      <c r="AQ159" s="15">
        <f t="shared" si="17"/>
        <v>5.6739054266781039</v>
      </c>
    </row>
    <row r="160" spans="1:43" x14ac:dyDescent="0.55000000000000004">
      <c r="A160" t="s">
        <v>136</v>
      </c>
      <c r="B160" t="s">
        <v>137</v>
      </c>
      <c r="D160">
        <v>2103</v>
      </c>
      <c r="E160">
        <v>1994.5999107913574</v>
      </c>
      <c r="F160" t="s">
        <v>229</v>
      </c>
      <c r="G160" s="1">
        <f t="shared" si="12"/>
        <v>271.66450784978286</v>
      </c>
      <c r="H160" s="1">
        <f t="shared" si="17"/>
        <v>326.51600539654521</v>
      </c>
      <c r="I160" s="1">
        <f t="shared" si="17"/>
        <v>286.82346717179723</v>
      </c>
      <c r="J160" s="1">
        <f t="shared" si="17"/>
        <v>284.82886726100588</v>
      </c>
      <c r="K160" s="1">
        <f t="shared" si="17"/>
        <v>171894.6203119992</v>
      </c>
      <c r="L160" s="1">
        <f t="shared" si="17"/>
        <v>174846.62817997037</v>
      </c>
      <c r="M160" s="1">
        <f t="shared" si="17"/>
        <v>172572.78428166822</v>
      </c>
      <c r="N160" s="1">
        <f t="shared" si="17"/>
        <v>171695.16032092005</v>
      </c>
      <c r="O160" s="1">
        <f t="shared" si="17"/>
        <v>236.16062943769671</v>
      </c>
      <c r="P160" s="1">
        <f t="shared" si="17"/>
        <v>236.75900941093411</v>
      </c>
      <c r="Q160" s="1">
        <f t="shared" si="17"/>
        <v>338.88252484345162</v>
      </c>
      <c r="R160" s="1">
        <f t="shared" si="17"/>
        <v>338.68306485237252</v>
      </c>
      <c r="S160" s="1">
        <f t="shared" si="17"/>
        <v>38.735130267568159</v>
      </c>
      <c r="T160" s="1">
        <f t="shared" si="17"/>
        <v>38.076912297007013</v>
      </c>
      <c r="U160" s="1">
        <f t="shared" si="17"/>
        <v>153.56424713182662</v>
      </c>
      <c r="V160" s="1">
        <f t="shared" si="17"/>
        <v>153.58419313093452</v>
      </c>
      <c r="W160" s="1">
        <f t="shared" si="17"/>
        <v>30.297972644920719</v>
      </c>
      <c r="X160" s="1">
        <f t="shared" si="17"/>
        <v>31.375056596748053</v>
      </c>
      <c r="Y160" s="1">
        <f t="shared" si="17"/>
        <v>33.210088514676102</v>
      </c>
      <c r="Z160" s="1">
        <f t="shared" si="17"/>
        <v>29.918998661870361</v>
      </c>
      <c r="AA160" s="15">
        <f t="shared" si="17"/>
        <v>8.7961856065898854</v>
      </c>
      <c r="AB160" s="15">
        <f t="shared" si="17"/>
        <v>7.7669720526215453</v>
      </c>
      <c r="AC160" s="1">
        <f t="shared" si="17"/>
        <v>38.356156284517802</v>
      </c>
      <c r="AD160" s="1">
        <f t="shared" si="17"/>
        <v>35.444040414762426</v>
      </c>
      <c r="AE160" s="15">
        <f t="shared" si="17"/>
        <v>5.6467123474503333</v>
      </c>
      <c r="AF160" s="15">
        <f t="shared" si="17"/>
        <v>5.1959327676114864</v>
      </c>
      <c r="AG160" s="1">
        <f t="shared" si="17"/>
        <v>29.161050695769642</v>
      </c>
      <c r="AH160" s="1">
        <f t="shared" si="17"/>
        <v>29.380456685956695</v>
      </c>
      <c r="AI160" s="15">
        <f t="shared" si="17"/>
        <v>6.8334992943711903</v>
      </c>
      <c r="AJ160" s="15">
        <f t="shared" si="17"/>
        <v>6.9591590887510462</v>
      </c>
      <c r="AK160" s="1">
        <f t="shared" si="17"/>
        <v>19.18805114181286</v>
      </c>
      <c r="AL160" s="1">
        <f t="shared" si="17"/>
        <v>20.364865089179759</v>
      </c>
      <c r="AM160" s="15">
        <f t="shared" si="17"/>
        <v>2.3616062943769669</v>
      </c>
      <c r="AN160" s="1">
        <f t="shared" si="17"/>
        <v>14.672276943781224</v>
      </c>
      <c r="AO160" s="1">
        <f t="shared" si="17"/>
        <v>14.618422746189857</v>
      </c>
      <c r="AP160" s="15">
        <f t="shared" si="17"/>
        <v>2.6109312832258871</v>
      </c>
      <c r="AQ160" s="15">
        <f t="shared" si="17"/>
        <v>2.5550824857237289</v>
      </c>
    </row>
    <row r="161" spans="1:43" x14ac:dyDescent="0.55000000000000004">
      <c r="A161" t="s">
        <v>186</v>
      </c>
      <c r="B161" t="s">
        <v>187</v>
      </c>
      <c r="D161">
        <v>2404</v>
      </c>
      <c r="E161">
        <v>2023.3144818270973</v>
      </c>
      <c r="F161" t="s">
        <v>229</v>
      </c>
      <c r="G161" s="1">
        <f t="shared" si="12"/>
        <v>302.28318358496836</v>
      </c>
      <c r="H161" s="1">
        <f t="shared" si="17"/>
        <v>351.24739404518408</v>
      </c>
      <c r="I161" s="1">
        <f t="shared" si="17"/>
        <v>356.1033488015691</v>
      </c>
      <c r="J161" s="1">
        <f t="shared" si="17"/>
        <v>399.80694160903442</v>
      </c>
      <c r="K161" s="1">
        <f t="shared" si="17"/>
        <v>159012.2851267916</v>
      </c>
      <c r="L161" s="1">
        <f t="shared" si="17"/>
        <v>174531.10720240543</v>
      </c>
      <c r="M161" s="1">
        <f t="shared" si="17"/>
        <v>156078.47912814229</v>
      </c>
      <c r="N161" s="1">
        <f t="shared" si="17"/>
        <v>173135.02020994469</v>
      </c>
      <c r="O161" s="1">
        <f t="shared" si="17"/>
        <v>298.43888606949685</v>
      </c>
      <c r="P161" s="1">
        <f t="shared" si="17"/>
        <v>327.37228315962437</v>
      </c>
      <c r="Q161" s="1">
        <f t="shared" si="17"/>
        <v>676.79869417116413</v>
      </c>
      <c r="R161" s="1">
        <f t="shared" si="17"/>
        <v>739.52144310780409</v>
      </c>
      <c r="S161" s="1">
        <f t="shared" si="17"/>
        <v>75.773127344424793</v>
      </c>
      <c r="T161" s="1">
        <f t="shared" si="17"/>
        <v>79.617424859896289</v>
      </c>
      <c r="U161" s="1">
        <f t="shared" si="17"/>
        <v>311.79276164955564</v>
      </c>
      <c r="V161" s="1">
        <f t="shared" si="17"/>
        <v>334.04922094965377</v>
      </c>
      <c r="W161" s="1">
        <f t="shared" si="17"/>
        <v>65.373290907833507</v>
      </c>
      <c r="X161" s="1">
        <f t="shared" si="17"/>
        <v>69.318754147396348</v>
      </c>
      <c r="Y161" s="1">
        <f t="shared" si="17"/>
        <v>54.447392705967189</v>
      </c>
      <c r="Z161" s="1">
        <f t="shared" si="17"/>
        <v>61.083864206360069</v>
      </c>
      <c r="AA161" s="1">
        <f t="shared" si="17"/>
        <v>15.079762833057357</v>
      </c>
      <c r="AB161" s="1">
        <f t="shared" si="17"/>
        <v>14.756032515965021</v>
      </c>
      <c r="AC161" s="1">
        <f t="shared" si="17"/>
        <v>75.813593634061348</v>
      </c>
      <c r="AD161" s="1">
        <f t="shared" si="17"/>
        <v>72.394192159773539</v>
      </c>
      <c r="AE161" s="15">
        <f t="shared" si="17"/>
        <v>9.3497362205230168</v>
      </c>
      <c r="AF161" s="15">
        <f t="shared" si="17"/>
        <v>10.165131956699337</v>
      </c>
      <c r="AG161" s="1">
        <f t="shared" si="17"/>
        <v>53.678533202872892</v>
      </c>
      <c r="AH161" s="1">
        <f t="shared" si="17"/>
        <v>62.722748936640016</v>
      </c>
      <c r="AI161" s="15">
        <f t="shared" si="17"/>
        <v>12.451477321163956</v>
      </c>
      <c r="AJ161" s="15">
        <f t="shared" si="17"/>
        <v>10.252134479417903</v>
      </c>
      <c r="AK161" s="1">
        <f t="shared" si="17"/>
        <v>34.33564675660584</v>
      </c>
      <c r="AL161" s="1">
        <f t="shared" si="17"/>
        <v>35.671034314611724</v>
      </c>
      <c r="AM161" s="15">
        <f t="shared" si="17"/>
        <v>4.8417915550122439</v>
      </c>
      <c r="AN161" s="1">
        <f t="shared" si="17"/>
        <v>28.548967338580344</v>
      </c>
      <c r="AO161" s="1">
        <f t="shared" si="17"/>
        <v>30.208085213678565</v>
      </c>
      <c r="AP161" s="15">
        <f t="shared" si="17"/>
        <v>4.8600013853486876</v>
      </c>
      <c r="AQ161" s="15">
        <f t="shared" si="17"/>
        <v>3.8483441444351394</v>
      </c>
    </row>
    <row r="162" spans="1:43" x14ac:dyDescent="0.55000000000000004">
      <c r="A162" t="s">
        <v>138</v>
      </c>
      <c r="B162" t="s">
        <v>139</v>
      </c>
      <c r="D162">
        <v>2104</v>
      </c>
      <c r="E162">
        <v>1996.830144187993</v>
      </c>
      <c r="F162" t="s">
        <v>229</v>
      </c>
      <c r="G162" s="1">
        <f t="shared" si="12"/>
        <v>287.74322377748979</v>
      </c>
      <c r="H162" s="1">
        <f t="shared" si="17"/>
        <v>364.02213528547111</v>
      </c>
      <c r="I162" s="1">
        <f t="shared" si="17"/>
        <v>256.79235654257587</v>
      </c>
      <c r="J162" s="1">
        <f t="shared" si="17"/>
        <v>269.77175247979784</v>
      </c>
      <c r="K162" s="1">
        <f t="shared" si="17"/>
        <v>118232.31283737106</v>
      </c>
      <c r="L162" s="1">
        <f t="shared" si="17"/>
        <v>123883.34214542308</v>
      </c>
      <c r="M162" s="1">
        <f t="shared" si="17"/>
        <v>117992.69322006851</v>
      </c>
      <c r="N162" s="1">
        <f t="shared" si="17"/>
        <v>121487.1459723975</v>
      </c>
      <c r="O162" s="1">
        <f t="shared" si="17"/>
        <v>185.18602757199449</v>
      </c>
      <c r="P162" s="1">
        <f t="shared" si="17"/>
        <v>195.88903714484212</v>
      </c>
      <c r="Q162" s="1">
        <f t="shared" si="17"/>
        <v>356.03481470871913</v>
      </c>
      <c r="R162" s="1">
        <f t="shared" si="17"/>
        <v>373.20755394873589</v>
      </c>
      <c r="S162" s="1">
        <f t="shared" si="17"/>
        <v>39.736919869341065</v>
      </c>
      <c r="T162" s="1">
        <f t="shared" si="17"/>
        <v>41.454193793342739</v>
      </c>
      <c r="U162" s="1">
        <f t="shared" si="17"/>
        <v>156.5115467014549</v>
      </c>
      <c r="V162" s="1">
        <f t="shared" si="17"/>
        <v>166.03642648923162</v>
      </c>
      <c r="W162" s="1">
        <f t="shared" si="17"/>
        <v>36.422181829988993</v>
      </c>
      <c r="X162" s="1">
        <f t="shared" si="17"/>
        <v>35.064337331941154</v>
      </c>
      <c r="Y162" s="1">
        <f t="shared" si="17"/>
        <v>28.43486125323702</v>
      </c>
      <c r="Z162" s="1">
        <f t="shared" si="17"/>
        <v>33.486841518032641</v>
      </c>
      <c r="AA162" s="15">
        <f t="shared" si="17"/>
        <v>8.4186358878965795</v>
      </c>
      <c r="AB162" s="15">
        <f t="shared" si="17"/>
        <v>10.948619680582766</v>
      </c>
      <c r="AC162" s="1">
        <f t="shared" si="17"/>
        <v>39.357522141945338</v>
      </c>
      <c r="AD162" s="1">
        <f t="shared" si="17"/>
        <v>39.457363649154743</v>
      </c>
      <c r="AE162" s="15">
        <f t="shared" si="17"/>
        <v>6.6793968323088366</v>
      </c>
      <c r="AF162" s="15">
        <f t="shared" si="17"/>
        <v>11.615560948741555</v>
      </c>
      <c r="AG162" s="1">
        <f t="shared" si="17"/>
        <v>35.78319618384883</v>
      </c>
      <c r="AH162" s="1">
        <f t="shared" si="17"/>
        <v>36.801579557384706</v>
      </c>
      <c r="AI162" s="15">
        <f t="shared" si="17"/>
        <v>8.7201572396689659</v>
      </c>
      <c r="AJ162" s="15">
        <f t="shared" si="17"/>
        <v>8.6283030530363174</v>
      </c>
      <c r="AK162" s="1">
        <f t="shared" si="17"/>
        <v>24.481137567744796</v>
      </c>
      <c r="AL162" s="1">
        <f t="shared" si="17"/>
        <v>26.33818960183963</v>
      </c>
      <c r="AM162" s="15">
        <f t="shared" si="17"/>
        <v>3.5523608265104394</v>
      </c>
      <c r="AN162" s="1">
        <f t="shared" si="17"/>
        <v>19.75064695616344</v>
      </c>
      <c r="AO162" s="1">
        <f t="shared" si="17"/>
        <v>20.687160293787606</v>
      </c>
      <c r="AP162" s="15">
        <f t="shared" si="17"/>
        <v>3.0631374411843812</v>
      </c>
      <c r="AQ162" s="15">
        <f t="shared" si="17"/>
        <v>4.7165128005720396</v>
      </c>
    </row>
    <row r="163" spans="1:43" x14ac:dyDescent="0.55000000000000004">
      <c r="A163" t="s">
        <v>188</v>
      </c>
      <c r="B163" t="s">
        <v>189</v>
      </c>
      <c r="D163">
        <v>2405</v>
      </c>
      <c r="E163">
        <v>2015.6675376295993</v>
      </c>
      <c r="F163" t="s">
        <v>229</v>
      </c>
      <c r="G163" s="1">
        <f t="shared" si="12"/>
        <v>714.35257533592994</v>
      </c>
      <c r="H163" s="1">
        <f t="shared" si="17"/>
        <v>834.08322707112825</v>
      </c>
      <c r="I163" s="1">
        <f t="shared" si="17"/>
        <v>937.68853850528967</v>
      </c>
      <c r="J163" s="1">
        <f t="shared" si="17"/>
        <v>1086.6463695361172</v>
      </c>
      <c r="K163" s="14">
        <f t="shared" si="17"/>
        <v>1191057.9479853301</v>
      </c>
      <c r="L163" s="14">
        <f t="shared" si="17"/>
        <v>1317843.436102232</v>
      </c>
      <c r="M163" s="14">
        <f t="shared" si="17"/>
        <v>1179568.6430208415</v>
      </c>
      <c r="N163" s="14">
        <f t="shared" si="17"/>
        <v>1320060.6703936246</v>
      </c>
      <c r="O163" s="1">
        <f t="shared" si="17"/>
        <v>821.38452158406164</v>
      </c>
      <c r="P163" s="1">
        <f t="shared" si="17"/>
        <v>930.83526887734899</v>
      </c>
      <c r="Q163" s="1">
        <f t="shared" si="17"/>
        <v>1689.53253004113</v>
      </c>
      <c r="R163" s="1">
        <f t="shared" si="17"/>
        <v>1905.6120900750232</v>
      </c>
      <c r="S163" s="1">
        <f t="shared" si="17"/>
        <v>228.9798322747225</v>
      </c>
      <c r="T163" s="1">
        <f t="shared" si="17"/>
        <v>258.40857832411467</v>
      </c>
      <c r="U163" s="1">
        <f t="shared" si="17"/>
        <v>937.89010525905258</v>
      </c>
      <c r="V163" s="1">
        <f t="shared" si="17"/>
        <v>1042.7048172157918</v>
      </c>
      <c r="W163" s="1">
        <f t="shared" si="17"/>
        <v>178.62845718473511</v>
      </c>
      <c r="X163" s="1">
        <f t="shared" si="17"/>
        <v>208.21845663713762</v>
      </c>
      <c r="Y163" s="1">
        <f t="shared" si="17"/>
        <v>180.78522144999877</v>
      </c>
      <c r="Z163" s="1">
        <f t="shared" si="17"/>
        <v>206.20278909950801</v>
      </c>
      <c r="AA163" s="1">
        <f t="shared" si="17"/>
        <v>49.061347865904452</v>
      </c>
      <c r="AB163" s="1">
        <f t="shared" si="17"/>
        <v>48.295394201605198</v>
      </c>
      <c r="AC163" s="1">
        <f t="shared" si="17"/>
        <v>192.79859997427118</v>
      </c>
      <c r="AD163" s="1">
        <f t="shared" si="17"/>
        <v>211.04039118981905</v>
      </c>
      <c r="AE163" s="15">
        <f t="shared" si="17"/>
        <v>28.21934552681439</v>
      </c>
      <c r="AF163" s="15">
        <f t="shared" si="17"/>
        <v>30.013289635304734</v>
      </c>
      <c r="AG163" s="1">
        <f t="shared" si="17"/>
        <v>165.97006504842119</v>
      </c>
      <c r="AH163" s="1">
        <f t="shared" si="17"/>
        <v>168.12682931368488</v>
      </c>
      <c r="AI163" s="1">
        <f t="shared" ref="H163:AQ170" si="18">AI119*$E163</f>
        <v>32.049113848310633</v>
      </c>
      <c r="AJ163" s="1">
        <f t="shared" si="18"/>
        <v>33.480237800027645</v>
      </c>
      <c r="AK163" s="1">
        <f t="shared" si="18"/>
        <v>88.890938409465335</v>
      </c>
      <c r="AL163" s="1">
        <f t="shared" si="18"/>
        <v>93.32540699225045</v>
      </c>
      <c r="AM163" s="15">
        <f t="shared" si="18"/>
        <v>12.440700042249889</v>
      </c>
      <c r="AN163" s="1">
        <f t="shared" si="18"/>
        <v>80.445291426797311</v>
      </c>
      <c r="AO163" s="1">
        <f t="shared" si="18"/>
        <v>80.14294129615287</v>
      </c>
      <c r="AP163" s="15">
        <f t="shared" si="18"/>
        <v>11.602182346595974</v>
      </c>
      <c r="AQ163" s="15">
        <f t="shared" si="18"/>
        <v>11.803749100358933</v>
      </c>
    </row>
    <row r="164" spans="1:43" x14ac:dyDescent="0.55000000000000004">
      <c r="A164" t="s">
        <v>140</v>
      </c>
      <c r="B164" t="s">
        <v>141</v>
      </c>
      <c r="D164">
        <v>2105</v>
      </c>
      <c r="E164">
        <v>1999.751147680307</v>
      </c>
      <c r="F164" t="s">
        <v>229</v>
      </c>
      <c r="G164" s="1">
        <f t="shared" si="12"/>
        <v>361.15505727106347</v>
      </c>
      <c r="H164" s="1">
        <f t="shared" si="18"/>
        <v>437.34557599768317</v>
      </c>
      <c r="I164" s="1">
        <f t="shared" si="18"/>
        <v>711.3114832298852</v>
      </c>
      <c r="J164" s="1">
        <f t="shared" si="18"/>
        <v>702.51257818009185</v>
      </c>
      <c r="K164" s="14">
        <f t="shared" si="18"/>
        <v>1149656.9348014086</v>
      </c>
      <c r="L164" s="14">
        <f t="shared" si="18"/>
        <v>1176653.5752950925</v>
      </c>
      <c r="M164" s="14">
        <f t="shared" si="18"/>
        <v>1133258.9753904301</v>
      </c>
      <c r="N164" s="14">
        <f t="shared" si="18"/>
        <v>1158855.7900807378</v>
      </c>
      <c r="O164" s="1">
        <f t="shared" si="18"/>
        <v>585.52713604079395</v>
      </c>
      <c r="P164" s="1">
        <f t="shared" si="18"/>
        <v>605.72462263236503</v>
      </c>
      <c r="Q164" s="1">
        <f t="shared" si="18"/>
        <v>1133.6589256199659</v>
      </c>
      <c r="R164" s="1">
        <f t="shared" si="18"/>
        <v>1163.2552426056345</v>
      </c>
      <c r="S164" s="1">
        <f t="shared" si="18"/>
        <v>150.58126142032714</v>
      </c>
      <c r="T164" s="1">
        <f t="shared" si="18"/>
        <v>151.36116436792241</v>
      </c>
      <c r="U164" s="1">
        <f t="shared" si="18"/>
        <v>587.32691207370624</v>
      </c>
      <c r="V164" s="1">
        <f t="shared" si="18"/>
        <v>596.72574246780357</v>
      </c>
      <c r="W164" s="1">
        <f t="shared" si="18"/>
        <v>113.20591247018218</v>
      </c>
      <c r="X164" s="1">
        <f t="shared" si="18"/>
        <v>111.62610906351473</v>
      </c>
      <c r="Y164" s="1">
        <f t="shared" si="18"/>
        <v>111.32614639136268</v>
      </c>
      <c r="Z164" s="1">
        <f t="shared" si="18"/>
        <v>113.76584279153268</v>
      </c>
      <c r="AA164" s="1">
        <f t="shared" si="18"/>
        <v>32.655936241619415</v>
      </c>
      <c r="AB164" s="1">
        <f t="shared" si="18"/>
        <v>30.656185093939104</v>
      </c>
      <c r="AC164" s="1">
        <f t="shared" si="18"/>
        <v>130.26378975989522</v>
      </c>
      <c r="AD164" s="1">
        <f t="shared" si="18"/>
        <v>126.60424515964024</v>
      </c>
      <c r="AE164" s="15">
        <f t="shared" si="18"/>
        <v>17.827781481569936</v>
      </c>
      <c r="AF164" s="15">
        <f t="shared" si="18"/>
        <v>18.603684926869896</v>
      </c>
      <c r="AG164" s="1">
        <f t="shared" si="18"/>
        <v>104.06704972528318</v>
      </c>
      <c r="AH164" s="1">
        <f t="shared" si="18"/>
        <v>103.6271044727935</v>
      </c>
      <c r="AI164" s="1">
        <f t="shared" si="18"/>
        <v>23.017135709800332</v>
      </c>
      <c r="AJ164" s="1">
        <f t="shared" si="18"/>
        <v>21.757292486761742</v>
      </c>
      <c r="AK164" s="1">
        <f t="shared" si="18"/>
        <v>59.752564292687573</v>
      </c>
      <c r="AL164" s="1">
        <f t="shared" si="18"/>
        <v>57.652825587623255</v>
      </c>
      <c r="AM164" s="15">
        <f t="shared" si="18"/>
        <v>7.8390244989068032</v>
      </c>
      <c r="AN164" s="1">
        <f t="shared" si="18"/>
        <v>45.034395845760507</v>
      </c>
      <c r="AO164" s="1">
        <f t="shared" si="18"/>
        <v>43.77455262272192</v>
      </c>
      <c r="AP164" s="15">
        <f t="shared" si="18"/>
        <v>7.0271255329485989</v>
      </c>
      <c r="AQ164" s="15">
        <f t="shared" si="18"/>
        <v>7.8190269874300009</v>
      </c>
    </row>
    <row r="165" spans="1:43" x14ac:dyDescent="0.55000000000000004">
      <c r="A165" t="s">
        <v>190</v>
      </c>
      <c r="B165" t="s">
        <v>191</v>
      </c>
      <c r="D165">
        <v>2406</v>
      </c>
      <c r="E165">
        <v>2006.8134737230953</v>
      </c>
      <c r="F165" t="s">
        <v>229</v>
      </c>
      <c r="G165" s="1">
        <f t="shared" si="12"/>
        <v>2671.0687335254397</v>
      </c>
      <c r="H165" s="1">
        <f t="shared" si="18"/>
        <v>2821.5797440546717</v>
      </c>
      <c r="I165" s="1">
        <f t="shared" si="18"/>
        <v>16668.592712744026</v>
      </c>
      <c r="J165" s="1">
        <f t="shared" si="18"/>
        <v>18264.009424353892</v>
      </c>
      <c r="K165" s="14">
        <f t="shared" si="18"/>
        <v>2490455.5208903612</v>
      </c>
      <c r="L165" s="14">
        <f t="shared" si="18"/>
        <v>2618891.5832086392</v>
      </c>
      <c r="M165" s="14">
        <f t="shared" si="18"/>
        <v>2488448.7074166383</v>
      </c>
      <c r="N165" s="14">
        <f t="shared" si="18"/>
        <v>2622905.2101560854</v>
      </c>
      <c r="O165" s="1">
        <f t="shared" si="18"/>
        <v>7387.0803967747142</v>
      </c>
      <c r="P165" s="1">
        <f t="shared" si="18"/>
        <v>7774.3953972032714</v>
      </c>
      <c r="Q165" s="1">
        <f t="shared" si="18"/>
        <v>15137.394032293309</v>
      </c>
      <c r="R165" s="1">
        <f t="shared" si="18"/>
        <v>15982.262504730732</v>
      </c>
      <c r="S165" s="1">
        <f t="shared" si="18"/>
        <v>1899.2482715315375</v>
      </c>
      <c r="T165" s="1">
        <f t="shared" si="18"/>
        <v>2005.8100669862338</v>
      </c>
      <c r="U165" s="1">
        <f t="shared" si="18"/>
        <v>8113.5468742624744</v>
      </c>
      <c r="V165" s="1">
        <f t="shared" si="18"/>
        <v>8520.9300094282626</v>
      </c>
      <c r="W165" s="1">
        <f t="shared" si="18"/>
        <v>2333.9240699399597</v>
      </c>
      <c r="X165" s="1">
        <f t="shared" si="18"/>
        <v>2512.5304691013152</v>
      </c>
      <c r="Y165" s="1">
        <f t="shared" si="18"/>
        <v>2349.9785777297448</v>
      </c>
      <c r="Z165" s="1">
        <f t="shared" si="18"/>
        <v>2454.3328783633456</v>
      </c>
      <c r="AA165" s="1">
        <f t="shared" si="18"/>
        <v>557.89414569502048</v>
      </c>
      <c r="AB165" s="1">
        <f t="shared" si="18"/>
        <v>550.06757314750041</v>
      </c>
      <c r="AC165" s="1">
        <f t="shared" si="18"/>
        <v>3032.2951587955968</v>
      </c>
      <c r="AD165" s="1">
        <f t="shared" si="18"/>
        <v>2895.8318425824268</v>
      </c>
      <c r="AE165" s="1">
        <f t="shared" si="18"/>
        <v>486.85294872522292</v>
      </c>
      <c r="AF165" s="1">
        <f t="shared" si="18"/>
        <v>480.02978291456441</v>
      </c>
      <c r="AG165" s="1">
        <f t="shared" si="18"/>
        <v>3002.1929566897506</v>
      </c>
      <c r="AH165" s="1">
        <f t="shared" si="18"/>
        <v>2943.995365951781</v>
      </c>
      <c r="AI165" s="1">
        <f t="shared" si="18"/>
        <v>565.1186742004237</v>
      </c>
      <c r="AJ165" s="1">
        <f t="shared" si="18"/>
        <v>553.27847470545737</v>
      </c>
      <c r="AK165" s="1">
        <f t="shared" si="18"/>
        <v>1550.4640897984634</v>
      </c>
      <c r="AL165" s="1">
        <f t="shared" si="18"/>
        <v>1535.0116260507957</v>
      </c>
      <c r="AM165" s="1">
        <f t="shared" si="18"/>
        <v>206.70178779347881</v>
      </c>
      <c r="AN165" s="1">
        <f t="shared" si="18"/>
        <v>1226.9657578343006</v>
      </c>
      <c r="AO165" s="1">
        <f t="shared" si="18"/>
        <v>1190.0403899177954</v>
      </c>
      <c r="AP165" s="1">
        <f t="shared" si="18"/>
        <v>156.17022452513129</v>
      </c>
      <c r="AQ165" s="1">
        <f t="shared" si="18"/>
        <v>150.43073799028323</v>
      </c>
    </row>
    <row r="166" spans="1:43" x14ac:dyDescent="0.55000000000000004">
      <c r="A166" t="s">
        <v>142</v>
      </c>
      <c r="B166" t="s">
        <v>143</v>
      </c>
      <c r="D166">
        <v>2106</v>
      </c>
      <c r="E166">
        <v>1971.161230304828</v>
      </c>
      <c r="F166" t="s">
        <v>229</v>
      </c>
      <c r="G166" s="1">
        <f t="shared" si="12"/>
        <v>1235.3267430320357</v>
      </c>
      <c r="H166" s="1">
        <f t="shared" si="18"/>
        <v>1461.0247039019384</v>
      </c>
      <c r="I166" s="1">
        <f t="shared" si="18"/>
        <v>15034.046703534923</v>
      </c>
      <c r="J166" s="1">
        <f t="shared" si="18"/>
        <v>15103.037346595593</v>
      </c>
      <c r="K166" s="1">
        <f t="shared" si="18"/>
        <v>902594.72735658067</v>
      </c>
      <c r="L166" s="1">
        <f t="shared" si="18"/>
        <v>922897.68802872044</v>
      </c>
      <c r="M166" s="1">
        <f t="shared" si="18"/>
        <v>898061.05652687966</v>
      </c>
      <c r="N166" s="1">
        <f t="shared" si="18"/>
        <v>915407.27535356209</v>
      </c>
      <c r="O166" s="1">
        <f t="shared" si="18"/>
        <v>4699.2483730467102</v>
      </c>
      <c r="P166" s="1">
        <f t="shared" si="18"/>
        <v>4839.2008203983532</v>
      </c>
      <c r="Q166" s="1">
        <f t="shared" si="18"/>
        <v>9873.5466025968835</v>
      </c>
      <c r="R166" s="1">
        <f t="shared" si="18"/>
        <v>10141.624529918339</v>
      </c>
      <c r="S166" s="1">
        <f t="shared" si="18"/>
        <v>1282.8317286823822</v>
      </c>
      <c r="T166" s="1">
        <f t="shared" si="18"/>
        <v>1284.8028899126871</v>
      </c>
      <c r="U166" s="1">
        <f t="shared" si="18"/>
        <v>5673.0020208172955</v>
      </c>
      <c r="V166" s="1">
        <f t="shared" si="18"/>
        <v>5740.021502647659</v>
      </c>
      <c r="W166" s="1">
        <f t="shared" si="18"/>
        <v>1836.7280343980387</v>
      </c>
      <c r="X166" s="1">
        <f t="shared" si="18"/>
        <v>1834.5597570447032</v>
      </c>
      <c r="Y166" s="1">
        <f t="shared" si="18"/>
        <v>1806.3721514513443</v>
      </c>
      <c r="Z166" s="1">
        <f t="shared" si="18"/>
        <v>1865.7041044835198</v>
      </c>
      <c r="AA166" s="1">
        <f t="shared" si="18"/>
        <v>439.17472211191568</v>
      </c>
      <c r="AB166" s="1">
        <f t="shared" si="18"/>
        <v>436.61221251251942</v>
      </c>
      <c r="AC166" s="1">
        <f t="shared" si="18"/>
        <v>2432.4129581961579</v>
      </c>
      <c r="AD166" s="1">
        <f t="shared" si="18"/>
        <v>2383.1339274385373</v>
      </c>
      <c r="AE166" s="1">
        <f t="shared" si="18"/>
        <v>412.76116162583099</v>
      </c>
      <c r="AF166" s="1">
        <f t="shared" si="18"/>
        <v>402.90535547430682</v>
      </c>
      <c r="AG166" s="1">
        <f t="shared" si="18"/>
        <v>2586.1635341599344</v>
      </c>
      <c r="AH166" s="1">
        <f t="shared" si="18"/>
        <v>2507.317084947741</v>
      </c>
      <c r="AI166" s="1">
        <f t="shared" si="18"/>
        <v>483.52584979377428</v>
      </c>
      <c r="AJ166" s="1">
        <f t="shared" si="18"/>
        <v>473.4729275192197</v>
      </c>
      <c r="AK166" s="1">
        <f t="shared" si="18"/>
        <v>1299.7837152630036</v>
      </c>
      <c r="AL166" s="1">
        <f t="shared" si="18"/>
        <v>1278.1009417296505</v>
      </c>
      <c r="AM166" s="1">
        <f t="shared" si="18"/>
        <v>167.68668586203174</v>
      </c>
      <c r="AN166" s="1">
        <f t="shared" si="18"/>
        <v>1017.9076593294131</v>
      </c>
      <c r="AO166" s="1">
        <f t="shared" si="18"/>
        <v>995.04218905787718</v>
      </c>
      <c r="AP166" s="1">
        <f t="shared" si="18"/>
        <v>127.00191806854006</v>
      </c>
      <c r="AQ166" s="1">
        <f t="shared" si="18"/>
        <v>128.77596317581441</v>
      </c>
    </row>
    <row r="167" spans="1:43" x14ac:dyDescent="0.55000000000000004">
      <c r="A167" t="s">
        <v>192</v>
      </c>
      <c r="B167" t="s">
        <v>193</v>
      </c>
      <c r="D167">
        <v>2407</v>
      </c>
      <c r="E167">
        <v>2022.8702720160823</v>
      </c>
      <c r="F167" t="s">
        <v>229</v>
      </c>
      <c r="G167" s="1">
        <f t="shared" si="12"/>
        <v>2022.8702720160823</v>
      </c>
      <c r="H167" s="1">
        <f t="shared" si="18"/>
        <v>2109.8536937127737</v>
      </c>
      <c r="I167" s="1">
        <f t="shared" si="18"/>
        <v>11754.899150685455</v>
      </c>
      <c r="J167" s="1">
        <f t="shared" si="18"/>
        <v>13235.640189801226</v>
      </c>
      <c r="K167" s="14">
        <f t="shared" si="18"/>
        <v>1964611.6081820191</v>
      </c>
      <c r="L167" s="14">
        <f t="shared" si="18"/>
        <v>2111876.5639847899</v>
      </c>
      <c r="M167" s="14">
        <f t="shared" si="18"/>
        <v>1960161.2935835838</v>
      </c>
      <c r="N167" s="14">
        <f t="shared" si="18"/>
        <v>2105807.9531687414</v>
      </c>
      <c r="O167" s="1">
        <f t="shared" si="18"/>
        <v>6580.3969948683161</v>
      </c>
      <c r="P167" s="1">
        <f t="shared" si="18"/>
        <v>7059.8172493361271</v>
      </c>
      <c r="Q167" s="1">
        <f t="shared" si="18"/>
        <v>12980.758535527199</v>
      </c>
      <c r="R167" s="1">
        <f t="shared" si="18"/>
        <v>13939.599044462822</v>
      </c>
      <c r="S167" s="1">
        <f t="shared" si="18"/>
        <v>1603.1246905727451</v>
      </c>
      <c r="T167" s="1">
        <f t="shared" si="18"/>
        <v>1730.1609436553551</v>
      </c>
      <c r="U167" s="1">
        <f t="shared" si="18"/>
        <v>6857.5302221345191</v>
      </c>
      <c r="V167" s="1">
        <f t="shared" si="18"/>
        <v>7498.7800983636162</v>
      </c>
      <c r="W167" s="1">
        <f t="shared" si="18"/>
        <v>1472.2449839733047</v>
      </c>
      <c r="X167" s="1">
        <f t="shared" si="18"/>
        <v>1628.8151430273494</v>
      </c>
      <c r="Y167" s="1">
        <f t="shared" si="18"/>
        <v>1524.8396110457229</v>
      </c>
      <c r="Z167" s="1">
        <f t="shared" si="18"/>
        <v>1628.0059949185429</v>
      </c>
      <c r="AA167" s="1">
        <f t="shared" si="18"/>
        <v>399.11230466877305</v>
      </c>
      <c r="AB167" s="1">
        <f t="shared" si="18"/>
        <v>410.23809116486149</v>
      </c>
      <c r="AC167" s="1">
        <f t="shared" si="18"/>
        <v>1856.5903356563601</v>
      </c>
      <c r="AD167" s="1">
        <f t="shared" si="18"/>
        <v>1870.3458535060697</v>
      </c>
      <c r="AE167" s="1">
        <f t="shared" si="18"/>
        <v>281.17896781023546</v>
      </c>
      <c r="AF167" s="1">
        <f t="shared" si="18"/>
        <v>285.83156943587244</v>
      </c>
      <c r="AG167" s="1">
        <f t="shared" si="18"/>
        <v>1754.030812865145</v>
      </c>
      <c r="AH167" s="1">
        <f t="shared" si="18"/>
        <v>1760.9085717899998</v>
      </c>
      <c r="AI167" s="1">
        <f t="shared" si="18"/>
        <v>358.857186255653</v>
      </c>
      <c r="AJ167" s="1">
        <f t="shared" si="18"/>
        <v>357.84575111964494</v>
      </c>
      <c r="AK167" s="1">
        <f t="shared" si="18"/>
        <v>1024.7860798033473</v>
      </c>
      <c r="AL167" s="1">
        <f t="shared" si="18"/>
        <v>1040.1598938706695</v>
      </c>
      <c r="AM167" s="1">
        <f t="shared" si="18"/>
        <v>137.73723682157504</v>
      </c>
      <c r="AN167" s="1">
        <f t="shared" si="18"/>
        <v>866.19305047728642</v>
      </c>
      <c r="AO167" s="1">
        <f t="shared" si="18"/>
        <v>860.52901371564144</v>
      </c>
      <c r="AP167" s="1">
        <f t="shared" si="18"/>
        <v>127.2789975152519</v>
      </c>
      <c r="AQ167" s="1">
        <f t="shared" si="18"/>
        <v>130.33353162599619</v>
      </c>
    </row>
    <row r="168" spans="1:43" x14ac:dyDescent="0.55000000000000004">
      <c r="A168" t="s">
        <v>144</v>
      </c>
      <c r="B168" t="s">
        <v>145</v>
      </c>
      <c r="D168">
        <v>2107</v>
      </c>
      <c r="E168">
        <v>2002.2111104005562</v>
      </c>
      <c r="F168" t="s">
        <v>229</v>
      </c>
      <c r="G168" s="1">
        <f t="shared" si="12"/>
        <v>552.6102664705536</v>
      </c>
      <c r="H168" s="1">
        <f t="shared" si="18"/>
        <v>660.72966643218354</v>
      </c>
      <c r="I168" s="1">
        <f t="shared" si="18"/>
        <v>6897.6172753299161</v>
      </c>
      <c r="J168" s="1">
        <f t="shared" si="18"/>
        <v>6987.7167752979412</v>
      </c>
      <c r="K168" s="14">
        <f t="shared" si="18"/>
        <v>1104019.2062748666</v>
      </c>
      <c r="L168" s="14">
        <f t="shared" si="18"/>
        <v>1125643.0862671928</v>
      </c>
      <c r="M168" s="14">
        <f t="shared" si="18"/>
        <v>1095009.2562780641</v>
      </c>
      <c r="N168" s="14">
        <f t="shared" si="18"/>
        <v>1107823.4073846277</v>
      </c>
      <c r="O168" s="1">
        <f t="shared" si="18"/>
        <v>3215.5510433032937</v>
      </c>
      <c r="P168" s="1">
        <f t="shared" si="18"/>
        <v>3325.6726543753239</v>
      </c>
      <c r="Q168" s="1">
        <f t="shared" si="18"/>
        <v>5524.1004535951342</v>
      </c>
      <c r="R168" s="1">
        <f t="shared" si="18"/>
        <v>5666.2574424335744</v>
      </c>
      <c r="S168" s="1">
        <f t="shared" si="18"/>
        <v>691.56371753235203</v>
      </c>
      <c r="T168" s="1">
        <f t="shared" si="18"/>
        <v>697.57035086355381</v>
      </c>
      <c r="U168" s="1">
        <f t="shared" si="18"/>
        <v>3135.4625988872713</v>
      </c>
      <c r="V168" s="1">
        <f t="shared" si="18"/>
        <v>3179.5112433160834</v>
      </c>
      <c r="W168" s="1">
        <f t="shared" si="18"/>
        <v>744.02164862484665</v>
      </c>
      <c r="X168" s="1">
        <f t="shared" si="18"/>
        <v>758.63778973077081</v>
      </c>
      <c r="Y168" s="1">
        <f t="shared" si="18"/>
        <v>750.82916640020858</v>
      </c>
      <c r="Z168" s="1">
        <f t="shared" si="18"/>
        <v>743.22076418068639</v>
      </c>
      <c r="AA168" s="1">
        <f t="shared" si="18"/>
        <v>216.03857881222001</v>
      </c>
      <c r="AB168" s="1">
        <f t="shared" si="18"/>
        <v>216.03857881222001</v>
      </c>
      <c r="AC168" s="1">
        <f t="shared" si="18"/>
        <v>1038.5469029647686</v>
      </c>
      <c r="AD168" s="1">
        <f t="shared" si="18"/>
        <v>1021.9285507484439</v>
      </c>
      <c r="AE168" s="1">
        <f t="shared" si="18"/>
        <v>147.70311361424905</v>
      </c>
      <c r="AF168" s="1">
        <f t="shared" si="18"/>
        <v>148.44393172509723</v>
      </c>
      <c r="AG168" s="1">
        <f t="shared" si="18"/>
        <v>890.78372301720754</v>
      </c>
      <c r="AH168" s="1">
        <f t="shared" si="18"/>
        <v>892.98615523864805</v>
      </c>
      <c r="AI168" s="1">
        <f t="shared" si="18"/>
        <v>177.5560812703213</v>
      </c>
      <c r="AJ168" s="1">
        <f t="shared" si="18"/>
        <v>179.11780593643374</v>
      </c>
      <c r="AK168" s="1">
        <f t="shared" si="18"/>
        <v>485.33597316109484</v>
      </c>
      <c r="AL168" s="1">
        <f t="shared" si="18"/>
        <v>483.73420427277438</v>
      </c>
      <c r="AM168" s="1">
        <f t="shared" si="18"/>
        <v>55.601402535823446</v>
      </c>
      <c r="AN168" s="1">
        <f t="shared" si="18"/>
        <v>344.98097432201587</v>
      </c>
      <c r="AO168" s="1">
        <f t="shared" si="18"/>
        <v>325.3593054400904</v>
      </c>
      <c r="AP168" s="1">
        <f t="shared" si="18"/>
        <v>53.979611536398998</v>
      </c>
      <c r="AQ168" s="1">
        <f t="shared" si="18"/>
        <v>51.396759203982278</v>
      </c>
    </row>
    <row r="169" spans="1:43" x14ac:dyDescent="0.55000000000000004">
      <c r="A169" t="s">
        <v>194</v>
      </c>
      <c r="B169" t="s">
        <v>195</v>
      </c>
      <c r="D169">
        <v>2408</v>
      </c>
      <c r="E169">
        <v>2009.0331426295588</v>
      </c>
      <c r="F169" t="s">
        <v>229</v>
      </c>
      <c r="G169" s="1">
        <f t="shared" si="12"/>
        <v>2302.3519814534743</v>
      </c>
      <c r="H169" s="1">
        <f t="shared" si="18"/>
        <v>2394.7675060144338</v>
      </c>
      <c r="I169" s="1">
        <f t="shared" si="18"/>
        <v>12540.384876293707</v>
      </c>
      <c r="J169" s="1">
        <f t="shared" si="18"/>
        <v>14340.478572089791</v>
      </c>
      <c r="K169" s="14">
        <f t="shared" si="18"/>
        <v>2442984.3014375437</v>
      </c>
      <c r="L169" s="14">
        <f t="shared" si="18"/>
        <v>2678041.1791252019</v>
      </c>
      <c r="M169" s="14">
        <f t="shared" si="18"/>
        <v>2438966.2351522846</v>
      </c>
      <c r="N169" s="14">
        <f t="shared" si="18"/>
        <v>2670005.0465546837</v>
      </c>
      <c r="O169" s="1">
        <f t="shared" si="18"/>
        <v>5759.8980199189455</v>
      </c>
      <c r="P169" s="1">
        <f t="shared" si="18"/>
        <v>6278.2285707173714</v>
      </c>
      <c r="Q169" s="1">
        <f t="shared" si="18"/>
        <v>11280.721095864974</v>
      </c>
      <c r="R169" s="1">
        <f t="shared" si="18"/>
        <v>12403.770622594897</v>
      </c>
      <c r="S169" s="1">
        <f t="shared" si="18"/>
        <v>1384.6256419002921</v>
      </c>
      <c r="T169" s="1">
        <f t="shared" si="18"/>
        <v>1528.2715115983056</v>
      </c>
      <c r="U169" s="1">
        <f t="shared" si="18"/>
        <v>6037.1445936018245</v>
      </c>
      <c r="V169" s="1">
        <f t="shared" si="18"/>
        <v>6692.0893980990604</v>
      </c>
      <c r="W169" s="1">
        <f t="shared" si="18"/>
        <v>1483.470072517666</v>
      </c>
      <c r="X169" s="1">
        <f t="shared" si="18"/>
        <v>1604.2129643897026</v>
      </c>
      <c r="Y169" s="1">
        <f t="shared" si="18"/>
        <v>1438.8695367512898</v>
      </c>
      <c r="Z169" s="1">
        <f t="shared" si="18"/>
        <v>1643.9918206137681</v>
      </c>
      <c r="AA169" s="1">
        <f t="shared" si="18"/>
        <v>411.04818098200775</v>
      </c>
      <c r="AB169" s="1">
        <f t="shared" si="18"/>
        <v>407.03011469674863</v>
      </c>
      <c r="AC169" s="1">
        <f t="shared" si="18"/>
        <v>1989.5455211460521</v>
      </c>
      <c r="AD169" s="1">
        <f t="shared" si="18"/>
        <v>1974.2768692620675</v>
      </c>
      <c r="AE169" s="1">
        <f t="shared" si="18"/>
        <v>298.34142168048947</v>
      </c>
      <c r="AF169" s="1">
        <f t="shared" si="18"/>
        <v>302.56039128001157</v>
      </c>
      <c r="AG169" s="1">
        <f t="shared" si="18"/>
        <v>1921.2383942966471</v>
      </c>
      <c r="AH169" s="1">
        <f t="shared" si="18"/>
        <v>1970.6606096053342</v>
      </c>
      <c r="AI169" s="1">
        <f t="shared" si="18"/>
        <v>392.96688269834169</v>
      </c>
      <c r="AJ169" s="1">
        <f t="shared" si="18"/>
        <v>395.3777224694972</v>
      </c>
      <c r="AK169" s="1">
        <f t="shared" si="18"/>
        <v>1109.7899079885683</v>
      </c>
      <c r="AL169" s="1">
        <f t="shared" si="18"/>
        <v>1114.8124908451421</v>
      </c>
      <c r="AM169" s="1">
        <f t="shared" si="18"/>
        <v>143.92713433798158</v>
      </c>
      <c r="AN169" s="1">
        <f t="shared" si="18"/>
        <v>904.06491418330154</v>
      </c>
      <c r="AO169" s="1">
        <f t="shared" si="18"/>
        <v>920.9407925813897</v>
      </c>
      <c r="AP169" s="1">
        <f t="shared" si="18"/>
        <v>133.78151696770232</v>
      </c>
      <c r="AQ169" s="1">
        <f t="shared" si="18"/>
        <v>135.52937580179005</v>
      </c>
    </row>
    <row r="170" spans="1:43" x14ac:dyDescent="0.55000000000000004">
      <c r="A170" t="s">
        <v>146</v>
      </c>
      <c r="B170" t="s">
        <v>147</v>
      </c>
      <c r="D170">
        <v>2108</v>
      </c>
      <c r="E170">
        <v>2003.9504741945855</v>
      </c>
      <c r="F170" t="s">
        <v>229</v>
      </c>
      <c r="G170" s="1">
        <f t="shared" si="12"/>
        <v>4394.6633899087265</v>
      </c>
      <c r="H170" s="1">
        <f t="shared" si="18"/>
        <v>5593.0257734770876</v>
      </c>
      <c r="I170" s="1">
        <f t="shared" si="18"/>
        <v>31381.864425887208</v>
      </c>
      <c r="J170" s="1">
        <f t="shared" si="18"/>
        <v>33145.340843178441</v>
      </c>
      <c r="K170" s="14">
        <f t="shared" si="18"/>
        <v>4819500.8904379783</v>
      </c>
      <c r="L170" s="14">
        <f t="shared" si="18"/>
        <v>5090034.2044542469</v>
      </c>
      <c r="M170" s="14">
        <f t="shared" si="18"/>
        <v>4785433.7323766705</v>
      </c>
      <c r="N170" s="14">
        <f t="shared" si="18"/>
        <v>5045947.2940219659</v>
      </c>
      <c r="O170" s="1">
        <f t="shared" si="18"/>
        <v>11821.303847273859</v>
      </c>
      <c r="P170" s="1">
        <f t="shared" si="18"/>
        <v>12676.990699754946</v>
      </c>
      <c r="Q170" s="1">
        <f t="shared" si="18"/>
        <v>22564.482339431033</v>
      </c>
      <c r="R170" s="1">
        <f t="shared" si="18"/>
        <v>24207.721728270593</v>
      </c>
      <c r="S170" s="1">
        <f t="shared" si="18"/>
        <v>2795.5109115014466</v>
      </c>
      <c r="T170" s="1">
        <f t="shared" si="18"/>
        <v>2915.7479399531221</v>
      </c>
      <c r="U170" s="1">
        <f t="shared" si="18"/>
        <v>12398.441583841901</v>
      </c>
      <c r="V170" s="1">
        <f t="shared" si="18"/>
        <v>12919.468707132493</v>
      </c>
      <c r="W170" s="1">
        <f t="shared" si="18"/>
        <v>3174.2575511242235</v>
      </c>
      <c r="X170" s="1">
        <f t="shared" si="18"/>
        <v>3296.498530050093</v>
      </c>
      <c r="Y170" s="1">
        <f t="shared" si="18"/>
        <v>3090.0916312080508</v>
      </c>
      <c r="Z170" s="1">
        <f t="shared" si="18"/>
        <v>3254.4155700920069</v>
      </c>
      <c r="AA170" s="1">
        <f t="shared" si="18"/>
        <v>955.88437619081719</v>
      </c>
      <c r="AB170" s="1">
        <f t="shared" si="18"/>
        <v>947.86857429403892</v>
      </c>
      <c r="AC170" s="1">
        <f t="shared" si="18"/>
        <v>4573.014982112044</v>
      </c>
      <c r="AD170" s="1">
        <f t="shared" si="18"/>
        <v>4524.9201707313741</v>
      </c>
      <c r="AE170" s="1">
        <f t="shared" si="18"/>
        <v>711.00162824423899</v>
      </c>
      <c r="AF170" s="1">
        <f t="shared" si="18"/>
        <v>711.80320843391678</v>
      </c>
      <c r="AG170" s="1">
        <f t="shared" si="18"/>
        <v>4512.8964678862058</v>
      </c>
      <c r="AH170" s="1">
        <f t="shared" si="18"/>
        <v>4508.8885669378169</v>
      </c>
      <c r="AI170" s="1">
        <f t="shared" si="18"/>
        <v>924.02156365112342</v>
      </c>
      <c r="AJ170" s="1">
        <f t="shared" si="18"/>
        <v>931.23578535822389</v>
      </c>
      <c r="AK170" s="1">
        <f t="shared" si="18"/>
        <v>2679.2817839981608</v>
      </c>
      <c r="AL170" s="1">
        <f t="shared" ref="H170:AQ172" si="19">AL126*$E170</f>
        <v>2653.2304278336314</v>
      </c>
      <c r="AM170" s="1">
        <f t="shared" si="19"/>
        <v>351.29251812631088</v>
      </c>
      <c r="AN170" s="1">
        <f t="shared" si="19"/>
        <v>2200.3376206656549</v>
      </c>
      <c r="AO170" s="1">
        <f t="shared" si="19"/>
        <v>2156.2507102333743</v>
      </c>
      <c r="AP170" s="1">
        <f t="shared" si="19"/>
        <v>320.8324709185531</v>
      </c>
      <c r="AQ170" s="1">
        <f t="shared" si="19"/>
        <v>324.23918672468392</v>
      </c>
    </row>
    <row r="171" spans="1:43" x14ac:dyDescent="0.55000000000000004">
      <c r="A171" t="s">
        <v>196</v>
      </c>
      <c r="B171" t="s">
        <v>197</v>
      </c>
      <c r="D171">
        <v>2409</v>
      </c>
      <c r="E171">
        <v>2020.0882297344172</v>
      </c>
      <c r="F171" t="s">
        <v>229</v>
      </c>
      <c r="G171" s="1">
        <f t="shared" si="12"/>
        <v>435.12700468479346</v>
      </c>
      <c r="H171" s="1">
        <f t="shared" si="19"/>
        <v>463.20623107810184</v>
      </c>
      <c r="I171" s="1">
        <f t="shared" si="19"/>
        <v>2185.7354645726396</v>
      </c>
      <c r="J171" s="1">
        <f t="shared" si="19"/>
        <v>2450.3670226678482</v>
      </c>
      <c r="K171" s="14">
        <f t="shared" si="19"/>
        <v>5831994.719243262</v>
      </c>
      <c r="L171" s="14">
        <f t="shared" si="19"/>
        <v>6179449.8947575819</v>
      </c>
      <c r="M171" s="14">
        <f t="shared" si="19"/>
        <v>5799673.3075675117</v>
      </c>
      <c r="N171" s="14">
        <f t="shared" si="19"/>
        <v>6143088.3066223627</v>
      </c>
      <c r="O171" s="1">
        <f t="shared" si="19"/>
        <v>647.8422952758275</v>
      </c>
      <c r="P171" s="1">
        <f t="shared" si="19"/>
        <v>671.47732756372022</v>
      </c>
      <c r="Q171" s="1">
        <f t="shared" si="19"/>
        <v>1131.2494086512738</v>
      </c>
      <c r="R171" s="1">
        <f t="shared" si="19"/>
        <v>1189.2259408446514</v>
      </c>
      <c r="S171" s="1">
        <f t="shared" si="19"/>
        <v>187.50458948394859</v>
      </c>
      <c r="T171" s="1">
        <f t="shared" si="19"/>
        <v>197.90804386708086</v>
      </c>
      <c r="U171" s="1">
        <f t="shared" si="19"/>
        <v>844.80089767493325</v>
      </c>
      <c r="V171" s="1">
        <f t="shared" si="19"/>
        <v>904.39350045209858</v>
      </c>
      <c r="W171" s="1">
        <f t="shared" si="19"/>
        <v>247.86482578841299</v>
      </c>
      <c r="X171" s="1">
        <f t="shared" si="19"/>
        <v>271.90387572225256</v>
      </c>
      <c r="Y171" s="1">
        <f t="shared" si="19"/>
        <v>253.31906400869593</v>
      </c>
      <c r="Z171" s="1">
        <f t="shared" si="19"/>
        <v>273.11592866009318</v>
      </c>
      <c r="AA171" s="1">
        <f t="shared" si="19"/>
        <v>91.328188866293004</v>
      </c>
      <c r="AB171" s="1">
        <f t="shared" si="19"/>
        <v>96.196601499952948</v>
      </c>
      <c r="AC171" s="1">
        <f t="shared" si="19"/>
        <v>343.21299023187748</v>
      </c>
      <c r="AD171" s="1">
        <f t="shared" si="19"/>
        <v>324.42616969534737</v>
      </c>
      <c r="AE171" s="15">
        <f t="shared" si="19"/>
        <v>52.481892208500156</v>
      </c>
      <c r="AF171" s="15">
        <f t="shared" si="19"/>
        <v>51.795062210390455</v>
      </c>
      <c r="AG171" s="1">
        <f t="shared" si="19"/>
        <v>331.90049614536474</v>
      </c>
      <c r="AH171" s="1">
        <f t="shared" si="19"/>
        <v>327.05228439400213</v>
      </c>
      <c r="AI171" s="1">
        <f t="shared" si="19"/>
        <v>65.208448055826992</v>
      </c>
      <c r="AJ171" s="1">
        <f t="shared" si="19"/>
        <v>64.440814528527909</v>
      </c>
      <c r="AK171" s="1">
        <f t="shared" si="19"/>
        <v>179.16162509514547</v>
      </c>
      <c r="AL171" s="1">
        <f t="shared" si="19"/>
        <v>184.2522474340762</v>
      </c>
      <c r="AM171" s="1">
        <f t="shared" si="19"/>
        <v>23.15021111275642</v>
      </c>
      <c r="AN171" s="1">
        <f t="shared" si="19"/>
        <v>145.385749893986</v>
      </c>
      <c r="AO171" s="1">
        <f t="shared" si="19"/>
        <v>146.73920900790804</v>
      </c>
      <c r="AP171" s="1">
        <f t="shared" si="19"/>
        <v>20.544297296399023</v>
      </c>
      <c r="AQ171" s="1">
        <f t="shared" si="19"/>
        <v>19.958471709776042</v>
      </c>
    </row>
    <row r="172" spans="1:43" x14ac:dyDescent="0.55000000000000004">
      <c r="A172" t="s">
        <v>148</v>
      </c>
      <c r="B172" t="s">
        <v>149</v>
      </c>
      <c r="D172">
        <v>2109</v>
      </c>
      <c r="E172">
        <v>2002.288649764118</v>
      </c>
      <c r="F172" t="s">
        <v>229</v>
      </c>
      <c r="G172" s="1">
        <f t="shared" si="12"/>
        <v>418.27809893572424</v>
      </c>
      <c r="H172" s="1">
        <f t="shared" si="19"/>
        <v>465.33188220518099</v>
      </c>
      <c r="I172" s="1">
        <f t="shared" si="19"/>
        <v>1675.114684392661</v>
      </c>
      <c r="J172" s="1">
        <f t="shared" si="19"/>
        <v>1757.6089767629428</v>
      </c>
      <c r="K172" s="14">
        <f t="shared" si="19"/>
        <v>5219966.5099350559</v>
      </c>
      <c r="L172" s="14">
        <f t="shared" si="19"/>
        <v>5454234.2819574578</v>
      </c>
      <c r="M172" s="14">
        <f t="shared" si="19"/>
        <v>5165904.7163914246</v>
      </c>
      <c r="N172" s="14">
        <f t="shared" si="19"/>
        <v>5416190.7976119388</v>
      </c>
      <c r="O172" s="1">
        <f t="shared" si="19"/>
        <v>441.90510500294084</v>
      </c>
      <c r="P172" s="1">
        <f t="shared" si="19"/>
        <v>462.52867809551128</v>
      </c>
      <c r="Q172" s="1">
        <f t="shared" si="19"/>
        <v>654.74838847286662</v>
      </c>
      <c r="R172" s="1">
        <f t="shared" si="19"/>
        <v>692.19118622345559</v>
      </c>
      <c r="S172" s="1">
        <f t="shared" si="19"/>
        <v>116.31294766479762</v>
      </c>
      <c r="T172" s="1">
        <f t="shared" si="19"/>
        <v>118.35528208755701</v>
      </c>
      <c r="U172" s="1">
        <f t="shared" si="19"/>
        <v>542.21976635612316</v>
      </c>
      <c r="V172" s="1">
        <f t="shared" si="19"/>
        <v>554.43372711968425</v>
      </c>
      <c r="W172" s="1">
        <f t="shared" si="19"/>
        <v>158.48114662882995</v>
      </c>
      <c r="X172" s="1">
        <f t="shared" si="19"/>
        <v>165.22885937853502</v>
      </c>
      <c r="Y172" s="1">
        <f t="shared" si="19"/>
        <v>158.08068889887713</v>
      </c>
      <c r="Z172" s="1">
        <f t="shared" si="19"/>
        <v>166.47027834138879</v>
      </c>
      <c r="AA172" s="1">
        <f t="shared" si="19"/>
        <v>66.215685647699388</v>
      </c>
      <c r="AB172" s="1">
        <f t="shared" si="19"/>
        <v>68.298065843454069</v>
      </c>
      <c r="AC172" s="1">
        <f t="shared" si="19"/>
        <v>231.66479677770843</v>
      </c>
      <c r="AD172" s="1">
        <f t="shared" si="19"/>
        <v>236.06983180718953</v>
      </c>
      <c r="AE172" s="15">
        <f t="shared" si="19"/>
        <v>37.242568885612592</v>
      </c>
      <c r="AF172" s="15">
        <f t="shared" si="19"/>
        <v>35.6407379658013</v>
      </c>
      <c r="AG172" s="1">
        <f t="shared" si="19"/>
        <v>228.66136380306227</v>
      </c>
      <c r="AH172" s="1">
        <f t="shared" si="19"/>
        <v>226.65907515329815</v>
      </c>
      <c r="AI172" s="1">
        <f t="shared" si="19"/>
        <v>46.172776263560564</v>
      </c>
      <c r="AJ172" s="1">
        <f t="shared" si="19"/>
        <v>45.351837917157269</v>
      </c>
      <c r="AK172" s="1">
        <f t="shared" si="19"/>
        <v>121.43880660819376</v>
      </c>
      <c r="AL172" s="1">
        <f t="shared" si="19"/>
        <v>122.90047732252155</v>
      </c>
      <c r="AM172" s="1">
        <f t="shared" si="19"/>
        <v>14.646741473024523</v>
      </c>
      <c r="AN172" s="1">
        <f t="shared" si="19"/>
        <v>94.34784117688524</v>
      </c>
      <c r="AO172" s="1">
        <f t="shared" si="19"/>
        <v>88.661341411555142</v>
      </c>
      <c r="AP172" s="1">
        <f t="shared" si="19"/>
        <v>13.347256139327611</v>
      </c>
      <c r="AQ172" s="1">
        <f t="shared" si="19"/>
        <v>13.959956466155431</v>
      </c>
    </row>
  </sheetData>
  <sortState xmlns:xlrd2="http://schemas.microsoft.com/office/spreadsheetml/2017/richdata2" ref="A3:EB15">
    <sortCondition ref="B6:B15"/>
  </sortState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07ABE-C68E-441E-8B1D-8E007EACF99E}">
  <dimension ref="A1:DH86"/>
  <sheetViews>
    <sheetView zoomScale="30" zoomScaleNormal="30" workbookViewId="0">
      <selection activeCell="S34" sqref="S34"/>
    </sheetView>
  </sheetViews>
  <sheetFormatPr defaultRowHeight="14.4" x14ac:dyDescent="0.55000000000000004"/>
  <cols>
    <col min="1" max="1" width="9.83984375" bestFit="1" customWidth="1"/>
    <col min="9" max="9" width="11.15625" bestFit="1" customWidth="1"/>
    <col min="25" max="26" width="18.68359375" bestFit="1" customWidth="1"/>
    <col min="27" max="27" width="21.41796875" customWidth="1"/>
    <col min="28" max="28" width="15.26171875" customWidth="1"/>
  </cols>
  <sheetData>
    <row r="1" spans="1:112" x14ac:dyDescent="0.55000000000000004">
      <c r="A1" s="4" t="s">
        <v>302</v>
      </c>
    </row>
    <row r="2" spans="1:112" x14ac:dyDescent="0.55000000000000004">
      <c r="A2" s="7" t="s">
        <v>16</v>
      </c>
      <c r="B2" t="s">
        <v>17</v>
      </c>
      <c r="C2" t="s">
        <v>18</v>
      </c>
      <c r="D2" t="s">
        <v>19</v>
      </c>
      <c r="E2" t="s">
        <v>0</v>
      </c>
      <c r="F2" t="s">
        <v>228</v>
      </c>
      <c r="G2" s="5" t="s">
        <v>22</v>
      </c>
      <c r="H2" s="5" t="s">
        <v>24</v>
      </c>
      <c r="I2" s="5" t="s">
        <v>28</v>
      </c>
      <c r="J2" s="5" t="s">
        <v>30</v>
      </c>
      <c r="K2" s="5" t="s">
        <v>32</v>
      </c>
      <c r="L2" s="5" t="s">
        <v>34</v>
      </c>
      <c r="M2" s="5" t="s">
        <v>36</v>
      </c>
      <c r="N2" s="5" t="s">
        <v>39</v>
      </c>
      <c r="O2" s="5" t="s">
        <v>42</v>
      </c>
      <c r="P2" s="5" t="s">
        <v>43</v>
      </c>
      <c r="Q2" s="5" t="s">
        <v>45</v>
      </c>
      <c r="R2" s="5" t="s">
        <v>48</v>
      </c>
      <c r="S2" s="5" t="s">
        <v>50</v>
      </c>
      <c r="T2" s="5" t="s">
        <v>52</v>
      </c>
      <c r="U2" s="5" t="s">
        <v>53</v>
      </c>
      <c r="V2" s="5" t="s">
        <v>55</v>
      </c>
      <c r="W2" s="5" t="s">
        <v>56</v>
      </c>
      <c r="BM2" s="8"/>
      <c r="BN2" s="8"/>
      <c r="BO2" s="8"/>
      <c r="BP2" s="8"/>
      <c r="BS2" s="8"/>
      <c r="BT2" s="8"/>
      <c r="DG2" s="8"/>
      <c r="DH2" s="8"/>
    </row>
    <row r="3" spans="1:112" x14ac:dyDescent="0.55000000000000004">
      <c r="A3" t="s">
        <v>198</v>
      </c>
      <c r="B3" t="s">
        <v>199</v>
      </c>
      <c r="D3">
        <v>2410</v>
      </c>
      <c r="E3">
        <v>2011.6295733396278</v>
      </c>
      <c r="F3" t="s">
        <v>229</v>
      </c>
      <c r="G3" s="1">
        <v>5425.3649592969759</v>
      </c>
      <c r="H3" s="1">
        <v>13530.220510282335</v>
      </c>
      <c r="I3" s="14">
        <v>2224862.3081136285</v>
      </c>
      <c r="J3" s="1">
        <v>6940.1220280217158</v>
      </c>
      <c r="K3" s="1">
        <v>15340.687126288001</v>
      </c>
      <c r="L3" s="1">
        <v>2059.908683099779</v>
      </c>
      <c r="M3" s="1">
        <v>9333.9612202958724</v>
      </c>
      <c r="N3" s="1">
        <v>2707.6534057151393</v>
      </c>
      <c r="O3" s="1">
        <v>860.97745738936067</v>
      </c>
      <c r="P3" s="1">
        <v>3099.9211725163664</v>
      </c>
      <c r="Q3" s="1">
        <v>460.4620093374408</v>
      </c>
      <c r="R3" s="1">
        <v>2502.4671892344968</v>
      </c>
      <c r="S3" s="1">
        <v>447.98990598273514</v>
      </c>
      <c r="T3" s="1">
        <v>1160.9114267742991</v>
      </c>
      <c r="U3" s="1">
        <v>152.58210313781078</v>
      </c>
      <c r="V3" s="1">
        <v>881.09375312275699</v>
      </c>
      <c r="W3" s="1">
        <v>124.64056836412334</v>
      </c>
    </row>
    <row r="4" spans="1:112" x14ac:dyDescent="0.55000000000000004">
      <c r="A4" t="s">
        <v>155</v>
      </c>
      <c r="B4" t="s">
        <v>156</v>
      </c>
      <c r="D4">
        <v>2110</v>
      </c>
      <c r="E4">
        <v>2071.0336668535338</v>
      </c>
      <c r="F4" t="s">
        <v>229</v>
      </c>
      <c r="G4" s="1">
        <v>4492.0720234053151</v>
      </c>
      <c r="H4" s="1">
        <v>9926.4643652289869</v>
      </c>
      <c r="I4" s="14">
        <v>1067203.648529626</v>
      </c>
      <c r="J4" s="1">
        <v>2522.5190062276042</v>
      </c>
      <c r="K4" s="1">
        <v>5927.2983545348143</v>
      </c>
      <c r="L4" s="1">
        <v>883.50296227971751</v>
      </c>
      <c r="M4" s="1">
        <v>4357.4548350598352</v>
      </c>
      <c r="N4" s="1">
        <v>1599.0450941776135</v>
      </c>
      <c r="O4" s="1">
        <v>643.05595355802222</v>
      </c>
      <c r="P4" s="1">
        <v>2093.8150371889224</v>
      </c>
      <c r="Q4" s="1">
        <v>337.16428096375529</v>
      </c>
      <c r="R4" s="1">
        <v>1917.5700721396868</v>
      </c>
      <c r="S4" s="1">
        <v>347.31234593133757</v>
      </c>
      <c r="T4" s="1">
        <v>902.55647201477007</v>
      </c>
      <c r="U4" s="1">
        <v>119.3329598841006</v>
      </c>
      <c r="V4" s="1">
        <v>675.77828549430797</v>
      </c>
      <c r="W4" s="1">
        <v>92.782308275038318</v>
      </c>
    </row>
    <row r="5" spans="1:112" x14ac:dyDescent="0.55000000000000004">
      <c r="A5" t="s">
        <v>205</v>
      </c>
      <c r="B5" t="s">
        <v>206</v>
      </c>
      <c r="D5">
        <v>2411</v>
      </c>
      <c r="E5">
        <v>2008.3151225238448</v>
      </c>
      <c r="F5" t="s">
        <v>229</v>
      </c>
      <c r="G5" s="1">
        <v>14238.95421869406</v>
      </c>
      <c r="H5" s="1">
        <v>33117.116370418196</v>
      </c>
      <c r="I5" s="14">
        <v>6189627.2076184899</v>
      </c>
      <c r="J5" s="1">
        <v>14694.841751506972</v>
      </c>
      <c r="K5" s="1">
        <v>32715.453345913429</v>
      </c>
      <c r="L5" s="1">
        <v>4418.2932695524587</v>
      </c>
      <c r="M5" s="1">
        <v>20404.481644842264</v>
      </c>
      <c r="N5" s="1">
        <v>6055.0700944093924</v>
      </c>
      <c r="O5" s="1">
        <v>1519.6920532137935</v>
      </c>
      <c r="P5" s="1">
        <v>7059.227655671315</v>
      </c>
      <c r="Q5" s="1">
        <v>1089.9126169936906</v>
      </c>
      <c r="R5" s="1">
        <v>6247.8683461716819</v>
      </c>
      <c r="S5" s="1">
        <v>1095.3350678245049</v>
      </c>
      <c r="T5" s="1">
        <v>2875.9072554541458</v>
      </c>
      <c r="U5" s="1">
        <v>357.48009180924436</v>
      </c>
      <c r="V5" s="1">
        <v>2235.2547313690393</v>
      </c>
      <c r="W5" s="1">
        <v>305.26389862362441</v>
      </c>
    </row>
    <row r="6" spans="1:112" x14ac:dyDescent="0.55000000000000004">
      <c r="A6" t="s">
        <v>157</v>
      </c>
      <c r="B6" t="s">
        <v>158</v>
      </c>
      <c r="D6">
        <v>2111</v>
      </c>
      <c r="E6">
        <v>2070.9679845769956</v>
      </c>
      <c r="F6" t="s">
        <v>229</v>
      </c>
      <c r="G6" s="1">
        <v>11700.969112860026</v>
      </c>
      <c r="H6" s="1">
        <v>21248.131521759973</v>
      </c>
      <c r="I6" s="14">
        <v>1692602.1337947785</v>
      </c>
      <c r="J6" s="1">
        <v>3154.0842405107642</v>
      </c>
      <c r="K6" s="1">
        <v>7447.200872538876</v>
      </c>
      <c r="L6" s="1">
        <v>1140.8962627034668</v>
      </c>
      <c r="M6" s="1">
        <v>5848.4135884454354</v>
      </c>
      <c r="N6" s="1">
        <v>2555.5744929680127</v>
      </c>
      <c r="O6" s="1">
        <v>833.35751699378295</v>
      </c>
      <c r="P6" s="1">
        <v>3852.0004513132121</v>
      </c>
      <c r="Q6" s="1">
        <v>692.32459724408955</v>
      </c>
      <c r="R6" s="1">
        <v>4090.1617695395666</v>
      </c>
      <c r="S6" s="1">
        <v>730.22331136184869</v>
      </c>
      <c r="T6" s="1">
        <v>1958.3073262160071</v>
      </c>
      <c r="U6" s="1">
        <v>254.52196530451275</v>
      </c>
      <c r="V6" s="1">
        <v>1517.8124358964801</v>
      </c>
      <c r="W6" s="1">
        <v>207.51099205461495</v>
      </c>
    </row>
    <row r="7" spans="1:112" x14ac:dyDescent="0.55000000000000004">
      <c r="A7" t="s">
        <v>207</v>
      </c>
      <c r="B7" t="s">
        <v>208</v>
      </c>
      <c r="D7">
        <v>2412</v>
      </c>
      <c r="E7">
        <v>2003.1504498032011</v>
      </c>
      <c r="F7" t="s">
        <v>229</v>
      </c>
      <c r="G7" s="1">
        <v>25399.947703504589</v>
      </c>
      <c r="H7" s="1">
        <v>72273.668228899493</v>
      </c>
      <c r="I7" s="14">
        <v>10314221.666036682</v>
      </c>
      <c r="J7" s="1">
        <v>33011.919412756753</v>
      </c>
      <c r="K7" s="1">
        <v>77141.323821921265</v>
      </c>
      <c r="L7" s="1">
        <v>10674.788747001257</v>
      </c>
      <c r="M7" s="1">
        <v>50960.147442993439</v>
      </c>
      <c r="N7" s="1">
        <v>14715.143204254317</v>
      </c>
      <c r="O7" s="1">
        <v>3427.3904196132771</v>
      </c>
      <c r="P7" s="1">
        <v>17114.917443118553</v>
      </c>
      <c r="Q7" s="1">
        <v>2495.9254604547887</v>
      </c>
      <c r="R7" s="1">
        <v>14108.188617963946</v>
      </c>
      <c r="S7" s="1">
        <v>2495.9254604547887</v>
      </c>
      <c r="T7" s="1">
        <v>6532.2736168082392</v>
      </c>
      <c r="U7" s="1">
        <v>828.70334108358429</v>
      </c>
      <c r="V7" s="1">
        <v>5268.2856829824186</v>
      </c>
      <c r="W7" s="1">
        <v>711.11840968013632</v>
      </c>
    </row>
    <row r="8" spans="1:112" x14ac:dyDescent="0.55000000000000004">
      <c r="A8" t="s">
        <v>159</v>
      </c>
      <c r="B8" t="s">
        <v>160</v>
      </c>
      <c r="D8">
        <v>2112</v>
      </c>
      <c r="E8">
        <v>2003.9094548613616</v>
      </c>
      <c r="F8" t="s">
        <v>229</v>
      </c>
      <c r="G8" s="1">
        <v>18281.665956700199</v>
      </c>
      <c r="H8" s="1">
        <v>34387.086245420964</v>
      </c>
      <c r="I8" s="14">
        <v>3476782.9041844625</v>
      </c>
      <c r="J8" s="1">
        <v>4833.4296051256042</v>
      </c>
      <c r="K8" s="1">
        <v>10873.212702077748</v>
      </c>
      <c r="L8" s="1">
        <v>1601.3240453797141</v>
      </c>
      <c r="M8" s="1">
        <v>8067.7394652718413</v>
      </c>
      <c r="N8" s="1">
        <v>3494.8180892782148</v>
      </c>
      <c r="O8" s="1">
        <v>1114.5744387938894</v>
      </c>
      <c r="P8" s="1">
        <v>5614.9542925215355</v>
      </c>
      <c r="Q8" s="1">
        <v>1022.995776706725</v>
      </c>
      <c r="R8" s="1">
        <v>6364.4164286396845</v>
      </c>
      <c r="S8" s="1">
        <v>1201.7445000803586</v>
      </c>
      <c r="T8" s="1">
        <v>3304.4466910663855</v>
      </c>
      <c r="U8" s="1">
        <v>443.2647714153332</v>
      </c>
      <c r="V8" s="1">
        <v>2751.3676815246495</v>
      </c>
      <c r="W8" s="1">
        <v>392.966644098313</v>
      </c>
    </row>
    <row r="9" spans="1:112" x14ac:dyDescent="0.55000000000000004">
      <c r="A9" t="s">
        <v>209</v>
      </c>
      <c r="B9" t="s">
        <v>210</v>
      </c>
      <c r="D9">
        <v>2501</v>
      </c>
      <c r="E9">
        <v>2016.4846209696225</v>
      </c>
      <c r="F9" t="s">
        <v>229</v>
      </c>
      <c r="G9" s="1">
        <v>13786.705353569308</v>
      </c>
      <c r="H9" s="1">
        <v>26294.959457443874</v>
      </c>
      <c r="I9" s="14">
        <v>7630377.8057490513</v>
      </c>
      <c r="J9" s="1">
        <v>12270.308918600153</v>
      </c>
      <c r="K9" s="1">
        <v>25589.189840104507</v>
      </c>
      <c r="L9" s="1">
        <v>3286.8699321804843</v>
      </c>
      <c r="M9" s="1">
        <v>14623.546471271702</v>
      </c>
      <c r="N9" s="1">
        <v>4194.2880116168153</v>
      </c>
      <c r="O9" s="1">
        <v>1154.2357970430119</v>
      </c>
      <c r="P9" s="1">
        <v>5057.3434293918135</v>
      </c>
      <c r="Q9" s="1">
        <v>818.69275611366675</v>
      </c>
      <c r="R9" s="1">
        <v>4982.733498415937</v>
      </c>
      <c r="S9" s="1">
        <v>890.07631169599142</v>
      </c>
      <c r="T9" s="1">
        <v>2270.5616832117948</v>
      </c>
      <c r="U9" s="1">
        <v>273.03201767928687</v>
      </c>
      <c r="V9" s="1">
        <v>1793.0581249661882</v>
      </c>
      <c r="W9" s="1">
        <v>227.25781678327644</v>
      </c>
    </row>
    <row r="10" spans="1:112" x14ac:dyDescent="0.55000000000000004">
      <c r="A10" t="s">
        <v>161</v>
      </c>
      <c r="B10" t="s">
        <v>162</v>
      </c>
      <c r="D10">
        <v>2201</v>
      </c>
      <c r="E10">
        <v>2047.6424779999606</v>
      </c>
      <c r="F10" t="s">
        <v>229</v>
      </c>
      <c r="G10" s="1">
        <v>14343.735558389724</v>
      </c>
      <c r="H10" s="1">
        <v>23609.317771339545</v>
      </c>
      <c r="I10" s="14">
        <v>2491980.895725952</v>
      </c>
      <c r="J10" s="1">
        <v>3282.370892233937</v>
      </c>
      <c r="K10" s="1">
        <v>8014.4726588918465</v>
      </c>
      <c r="L10" s="1">
        <v>1219.3710956489767</v>
      </c>
      <c r="M10" s="1">
        <v>6247.35720037788</v>
      </c>
      <c r="N10" s="1">
        <v>2862.6041842439449</v>
      </c>
      <c r="O10" s="1">
        <v>952.35851651778171</v>
      </c>
      <c r="P10" s="1">
        <v>4365.5737630959165</v>
      </c>
      <c r="Q10" s="1">
        <v>788.54711827778488</v>
      </c>
      <c r="R10" s="1">
        <v>4609.2432179779116</v>
      </c>
      <c r="S10" s="1">
        <v>815.37123473958434</v>
      </c>
      <c r="T10" s="1">
        <v>2092.6906125159599</v>
      </c>
      <c r="U10" s="1">
        <v>276.43173452999469</v>
      </c>
      <c r="V10" s="1">
        <v>1641.7997388603683</v>
      </c>
      <c r="W10" s="1">
        <v>221.96444461519573</v>
      </c>
    </row>
    <row r="11" spans="1:112" x14ac:dyDescent="0.55000000000000004">
      <c r="A11" t="s">
        <v>211</v>
      </c>
      <c r="B11" t="s">
        <v>212</v>
      </c>
      <c r="D11">
        <v>2502</v>
      </c>
      <c r="E11">
        <v>2009.4973348153783</v>
      </c>
      <c r="F11" t="s">
        <v>229</v>
      </c>
      <c r="G11" s="1">
        <v>4438.9796126071706</v>
      </c>
      <c r="H11" s="1">
        <v>13262.682409781495</v>
      </c>
      <c r="I11" s="14">
        <v>2831381.7447548681</v>
      </c>
      <c r="J11" s="1">
        <v>6882.5283717426701</v>
      </c>
      <c r="K11" s="1">
        <v>7366.8172294331762</v>
      </c>
      <c r="L11" s="1">
        <v>1959.6618009119568</v>
      </c>
      <c r="M11" s="1">
        <v>9207.5167881240632</v>
      </c>
      <c r="N11" s="1">
        <v>2065.7632601902087</v>
      </c>
      <c r="O11" s="1">
        <v>451.73500086649705</v>
      </c>
      <c r="P11" s="1">
        <v>2367.1878604125154</v>
      </c>
      <c r="Q11" s="1">
        <v>314.68728263208823</v>
      </c>
      <c r="R11" s="1">
        <v>1907.6158199402387</v>
      </c>
      <c r="S11" s="1">
        <v>354.27438012795119</v>
      </c>
      <c r="T11" s="1">
        <v>930.59821575300168</v>
      </c>
      <c r="U11" s="1">
        <v>115.98818616554364</v>
      </c>
      <c r="V11" s="1">
        <v>758.98714335976831</v>
      </c>
      <c r="W11" s="1">
        <v>100.83657626103569</v>
      </c>
    </row>
    <row r="12" spans="1:112" x14ac:dyDescent="0.55000000000000004">
      <c r="A12" t="s">
        <v>163</v>
      </c>
      <c r="B12" t="s">
        <v>164</v>
      </c>
      <c r="D12">
        <v>2202</v>
      </c>
      <c r="E12">
        <v>1995.7400409123377</v>
      </c>
      <c r="F12" t="s">
        <v>229</v>
      </c>
      <c r="G12" s="1">
        <v>3592.3320736422079</v>
      </c>
      <c r="H12" s="1">
        <v>10782.98344104936</v>
      </c>
      <c r="I12" s="14">
        <v>2189326.8248808347</v>
      </c>
      <c r="J12" s="1">
        <v>4670.0316957348696</v>
      </c>
      <c r="K12" s="1">
        <v>3614.2852140922432</v>
      </c>
      <c r="L12" s="1">
        <v>1279.4689402288998</v>
      </c>
      <c r="M12" s="1">
        <v>6025.1391835143477</v>
      </c>
      <c r="N12" s="1">
        <v>1459.2851179151012</v>
      </c>
      <c r="O12" s="1">
        <v>359.83192937649449</v>
      </c>
      <c r="P12" s="1">
        <v>1877.7918044944186</v>
      </c>
      <c r="Q12" s="1">
        <v>263.6372594045198</v>
      </c>
      <c r="R12" s="1">
        <v>1553.6836218502549</v>
      </c>
      <c r="S12" s="1">
        <v>293.77293402229611</v>
      </c>
      <c r="T12" s="1">
        <v>808.47429057358806</v>
      </c>
      <c r="U12" s="1">
        <v>101.3237218771194</v>
      </c>
      <c r="V12" s="1">
        <v>647.61764327605363</v>
      </c>
      <c r="W12" s="1">
        <v>91.624425278285429</v>
      </c>
    </row>
    <row r="13" spans="1:112" x14ac:dyDescent="0.55000000000000004">
      <c r="A13" t="s">
        <v>213</v>
      </c>
      <c r="B13" t="s">
        <v>214</v>
      </c>
      <c r="D13">
        <v>2503</v>
      </c>
      <c r="E13">
        <v>2013.5557019677749</v>
      </c>
      <c r="F13" t="s">
        <v>229</v>
      </c>
      <c r="G13" s="1">
        <v>2915.628656449338</v>
      </c>
      <c r="H13" s="1">
        <v>13599.55521109035</v>
      </c>
      <c r="I13" s="14">
        <v>4256656.7539598765</v>
      </c>
      <c r="J13" s="1">
        <v>5925.8944308911614</v>
      </c>
      <c r="K13" s="1">
        <v>7387.7358705197657</v>
      </c>
      <c r="L13" s="1">
        <v>1718.1670804891023</v>
      </c>
      <c r="M13" s="1">
        <v>8003.8839153219051</v>
      </c>
      <c r="N13" s="1">
        <v>2108.1928199602603</v>
      </c>
      <c r="O13" s="1">
        <v>500.77130307938563</v>
      </c>
      <c r="P13" s="1">
        <v>2686.0833064250119</v>
      </c>
      <c r="Q13" s="1">
        <v>387.00540591820635</v>
      </c>
      <c r="R13" s="1">
        <v>2202.8299379527457</v>
      </c>
      <c r="S13" s="1">
        <v>396.46911771745488</v>
      </c>
      <c r="T13" s="1">
        <v>1030.9405194075007</v>
      </c>
      <c r="U13" s="1">
        <v>129.45149607950825</v>
      </c>
      <c r="V13" s="1">
        <v>813.67785916517789</v>
      </c>
      <c r="W13" s="1">
        <v>115.59823284996996</v>
      </c>
    </row>
    <row r="14" spans="1:112" x14ac:dyDescent="0.55000000000000004">
      <c r="A14" t="s">
        <v>165</v>
      </c>
      <c r="B14" t="s">
        <v>166</v>
      </c>
      <c r="D14">
        <v>2203</v>
      </c>
      <c r="E14">
        <v>2004.033198015861</v>
      </c>
      <c r="F14" t="s">
        <v>229</v>
      </c>
      <c r="G14" s="1">
        <v>1658.7382779977281</v>
      </c>
      <c r="H14" s="1">
        <v>9088.2905530019307</v>
      </c>
      <c r="I14" s="14">
        <v>2228484.9161936375</v>
      </c>
      <c r="J14" s="1">
        <v>3328.6991419043452</v>
      </c>
      <c r="K14" s="1">
        <v>2965.9691330634741</v>
      </c>
      <c r="L14" s="1">
        <v>912.63671837642312</v>
      </c>
      <c r="M14" s="1">
        <v>4400.856902842831</v>
      </c>
      <c r="N14" s="1">
        <v>1338.0929663151903</v>
      </c>
      <c r="O14" s="1">
        <v>340.28483702309319</v>
      </c>
      <c r="P14" s="1">
        <v>1864.151680794354</v>
      </c>
      <c r="Q14" s="1">
        <v>278.76101784400629</v>
      </c>
      <c r="R14" s="1">
        <v>1531.8829765633241</v>
      </c>
      <c r="S14" s="1">
        <v>276.15577468658563</v>
      </c>
      <c r="T14" s="1">
        <v>709.0269454580116</v>
      </c>
      <c r="U14" s="1">
        <v>88.818751336062959</v>
      </c>
      <c r="V14" s="1">
        <v>540.68815682467925</v>
      </c>
      <c r="W14" s="1">
        <v>78.758504682023343</v>
      </c>
    </row>
    <row r="15" spans="1:112" x14ac:dyDescent="0.55000000000000004">
      <c r="A15" t="s">
        <v>215</v>
      </c>
      <c r="B15" t="s">
        <v>216</v>
      </c>
      <c r="D15">
        <v>2504</v>
      </c>
      <c r="E15">
        <v>2026.0469755551576</v>
      </c>
      <c r="F15" t="s">
        <v>229</v>
      </c>
      <c r="G15" s="1">
        <v>3906.2185688703439</v>
      </c>
      <c r="H15" s="1">
        <v>16832.398272912247</v>
      </c>
      <c r="I15" s="14">
        <v>9727051.5296403114</v>
      </c>
      <c r="J15" s="1">
        <v>7314.0295817541182</v>
      </c>
      <c r="K15" s="1">
        <v>9204.3314099470808</v>
      </c>
      <c r="L15" s="1">
        <v>2167.8702638440186</v>
      </c>
      <c r="M15" s="1">
        <v>10182.912099140221</v>
      </c>
      <c r="N15" s="1">
        <v>2611.574551490598</v>
      </c>
      <c r="O15" s="1">
        <v>599.70990476432667</v>
      </c>
      <c r="P15" s="1">
        <v>3217.3625971815904</v>
      </c>
      <c r="Q15" s="1">
        <v>453.42931312924429</v>
      </c>
      <c r="R15" s="1">
        <v>2581.183846857271</v>
      </c>
      <c r="S15" s="1">
        <v>467.40903726057485</v>
      </c>
      <c r="T15" s="1">
        <v>1269.3184301853062</v>
      </c>
      <c r="U15" s="1">
        <v>155.80301242019161</v>
      </c>
      <c r="V15" s="1">
        <v>997.82813546091506</v>
      </c>
      <c r="W15" s="1">
        <v>141.19521372643894</v>
      </c>
    </row>
    <row r="16" spans="1:112" x14ac:dyDescent="0.55000000000000004">
      <c r="A16" t="s">
        <v>167</v>
      </c>
      <c r="B16" t="s">
        <v>168</v>
      </c>
      <c r="D16">
        <v>2204</v>
      </c>
      <c r="E16">
        <v>2000.6808096948077</v>
      </c>
      <c r="F16" t="s">
        <v>229</v>
      </c>
      <c r="G16" s="1">
        <v>2514.855777786373</v>
      </c>
      <c r="H16" s="1">
        <v>11725.990225621268</v>
      </c>
      <c r="I16" s="14">
        <v>4529541.3531490443</v>
      </c>
      <c r="J16" s="1">
        <v>4093.3929366355765</v>
      </c>
      <c r="K16" s="1">
        <v>3459.1771199623226</v>
      </c>
      <c r="L16" s="1">
        <v>1191.6054902542276</v>
      </c>
      <c r="M16" s="1">
        <v>5669.9294146750854</v>
      </c>
      <c r="N16" s="1">
        <v>1636.7569704113223</v>
      </c>
      <c r="O16" s="1">
        <v>397.73534496732776</v>
      </c>
      <c r="P16" s="1">
        <v>2248.7652300969639</v>
      </c>
      <c r="Q16" s="1">
        <v>323.31001884668092</v>
      </c>
      <c r="R16" s="1">
        <v>1808.4153838831369</v>
      </c>
      <c r="S16" s="1">
        <v>327.91158470897898</v>
      </c>
      <c r="T16" s="1">
        <v>890.70309647612839</v>
      </c>
      <c r="U16" s="1">
        <v>116.29957546755918</v>
      </c>
      <c r="V16" s="1">
        <v>712.64250441329057</v>
      </c>
      <c r="W16" s="1">
        <v>107.13645735915695</v>
      </c>
    </row>
    <row r="17" spans="1:23" x14ac:dyDescent="0.55000000000000004">
      <c r="A17" t="s">
        <v>217</v>
      </c>
      <c r="B17" t="s">
        <v>218</v>
      </c>
      <c r="D17">
        <v>2505</v>
      </c>
      <c r="E17">
        <v>2004.3221857221554</v>
      </c>
      <c r="F17" t="s">
        <v>229</v>
      </c>
      <c r="G17" s="1">
        <v>2361.091534780699</v>
      </c>
      <c r="H17" s="1">
        <v>2014.3437966507659</v>
      </c>
      <c r="I17" s="1">
        <v>375810.40982290416</v>
      </c>
      <c r="J17" s="1">
        <v>1894.4853299445813</v>
      </c>
      <c r="K17" s="1">
        <v>3912.4369065296473</v>
      </c>
      <c r="L17" s="1">
        <v>497.67319871481118</v>
      </c>
      <c r="M17" s="1">
        <v>2070.4648178509865</v>
      </c>
      <c r="N17" s="1">
        <v>388.63807181152589</v>
      </c>
      <c r="O17" s="1">
        <v>113.38450604630233</v>
      </c>
      <c r="P17" s="1">
        <v>416.29771797449166</v>
      </c>
      <c r="Q17" s="15">
        <v>58.065213720370842</v>
      </c>
      <c r="R17" s="1">
        <v>328.10754180271687</v>
      </c>
      <c r="S17" s="1">
        <v>62.514808972674025</v>
      </c>
      <c r="T17" s="1">
        <v>170.14691034595376</v>
      </c>
      <c r="U17" s="1">
        <v>25.094113765241385</v>
      </c>
      <c r="V17" s="1">
        <v>158.52184166876526</v>
      </c>
      <c r="W17" s="1">
        <v>21.265858390512069</v>
      </c>
    </row>
    <row r="18" spans="1:23" x14ac:dyDescent="0.55000000000000004">
      <c r="A18" t="s">
        <v>169</v>
      </c>
      <c r="B18" t="s">
        <v>170</v>
      </c>
      <c r="D18">
        <v>2205</v>
      </c>
      <c r="E18">
        <v>1990.6358076700392</v>
      </c>
      <c r="F18" t="s">
        <v>229</v>
      </c>
      <c r="G18" s="1">
        <v>980.58719885826122</v>
      </c>
      <c r="H18" s="1">
        <v>1204.1356000596068</v>
      </c>
      <c r="I18" s="1">
        <v>247834.15805491988</v>
      </c>
      <c r="J18" s="1">
        <v>1162.1331845177688</v>
      </c>
      <c r="K18" s="1">
        <v>2129.9803142069422</v>
      </c>
      <c r="L18" s="1">
        <v>246.44071298955083</v>
      </c>
      <c r="M18" s="1">
        <v>973.61997353141612</v>
      </c>
      <c r="N18" s="1">
        <v>187.2591104275206</v>
      </c>
      <c r="O18" s="1">
        <v>70.229631294598974</v>
      </c>
      <c r="P18" s="1">
        <v>232.10813517432655</v>
      </c>
      <c r="Q18" s="15">
        <v>32.168674651947832</v>
      </c>
      <c r="R18" s="1">
        <v>194.94296464512695</v>
      </c>
      <c r="S18" s="1">
        <v>38.339645655724951</v>
      </c>
      <c r="T18" s="1">
        <v>109.66412664454246</v>
      </c>
      <c r="U18" s="1">
        <v>15.889255016822252</v>
      </c>
      <c r="V18" s="1">
        <v>104.03062730883624</v>
      </c>
      <c r="W18" s="1">
        <v>14.772508328719359</v>
      </c>
    </row>
    <row r="19" spans="1:23" x14ac:dyDescent="0.55000000000000004">
      <c r="A19" t="s">
        <v>219</v>
      </c>
      <c r="B19" t="s">
        <v>220</v>
      </c>
      <c r="D19">
        <v>2506</v>
      </c>
      <c r="E19">
        <v>2002.5602079440366</v>
      </c>
      <c r="F19" t="s">
        <v>229</v>
      </c>
      <c r="G19" s="1">
        <v>811.03688421733489</v>
      </c>
      <c r="H19" s="1">
        <v>1147.6672551727274</v>
      </c>
      <c r="I19" s="1">
        <v>390699.49656988151</v>
      </c>
      <c r="J19" s="1">
        <v>1274.4293163355849</v>
      </c>
      <c r="K19" s="1">
        <v>2383.0466474534037</v>
      </c>
      <c r="L19" s="1">
        <v>279.15689298739869</v>
      </c>
      <c r="M19" s="1">
        <v>1109.6186112217908</v>
      </c>
      <c r="N19" s="1">
        <v>196.29095158267447</v>
      </c>
      <c r="O19" s="1">
        <v>52.647307866848728</v>
      </c>
      <c r="P19" s="1">
        <v>194.82908263087532</v>
      </c>
      <c r="Q19" s="15">
        <v>30.979606416894246</v>
      </c>
      <c r="R19" s="1">
        <v>181.09151960437922</v>
      </c>
      <c r="S19" s="1">
        <v>34.063549137128064</v>
      </c>
      <c r="T19" s="1">
        <v>98.285655005893318</v>
      </c>
      <c r="U19" s="1">
        <v>15.355631674514873</v>
      </c>
      <c r="V19" s="1">
        <v>87.35167627051888</v>
      </c>
      <c r="W19" s="1">
        <v>13.182853848895594</v>
      </c>
    </row>
    <row r="20" spans="1:23" x14ac:dyDescent="0.55000000000000004">
      <c r="A20" t="s">
        <v>171</v>
      </c>
      <c r="B20" t="s">
        <v>172</v>
      </c>
      <c r="D20">
        <v>2206</v>
      </c>
      <c r="E20">
        <v>1996.6999156967522</v>
      </c>
      <c r="F20" t="s">
        <v>229</v>
      </c>
      <c r="G20" s="1">
        <v>429.29048187480174</v>
      </c>
      <c r="H20" s="1">
        <v>164.46817205594147</v>
      </c>
      <c r="I20" s="1">
        <v>278140.29825655761</v>
      </c>
      <c r="J20" s="1">
        <v>148.21503474216993</v>
      </c>
      <c r="K20" s="1">
        <v>179.34358642788229</v>
      </c>
      <c r="L20" s="1">
        <v>20.186636147694163</v>
      </c>
      <c r="M20" s="1">
        <v>96.36073793152525</v>
      </c>
      <c r="N20" s="1">
        <v>17.203566473643217</v>
      </c>
      <c r="O20" s="15">
        <v>6.7548358148021128</v>
      </c>
      <c r="P20" s="1">
        <v>32.366505633444348</v>
      </c>
      <c r="Q20" s="15">
        <v>3.0389772716904568</v>
      </c>
      <c r="R20" s="1">
        <v>17.74467215079704</v>
      </c>
      <c r="S20" s="15">
        <v>3.8156935388964932</v>
      </c>
      <c r="T20" s="15">
        <v>9.8137800856495367</v>
      </c>
      <c r="U20" s="15">
        <v>1.7089754578448504</v>
      </c>
      <c r="V20" s="15">
        <v>5.7245386583025892</v>
      </c>
      <c r="W20" s="15">
        <v>1.1634770408764976</v>
      </c>
    </row>
    <row r="21" spans="1:23" x14ac:dyDescent="0.55000000000000004">
      <c r="A21" t="s">
        <v>221</v>
      </c>
      <c r="B21" t="s">
        <v>222</v>
      </c>
      <c r="D21">
        <v>2507</v>
      </c>
      <c r="E21">
        <v>2012.9130850144934</v>
      </c>
      <c r="F21" t="s">
        <v>229</v>
      </c>
      <c r="G21" s="1">
        <v>17077.554613262961</v>
      </c>
      <c r="H21" s="1">
        <v>19619.863839636266</v>
      </c>
      <c r="I21" s="1">
        <v>495780.49283906975</v>
      </c>
      <c r="J21" s="1">
        <v>20531.713467147831</v>
      </c>
      <c r="K21" s="1">
        <v>44324.346132019142</v>
      </c>
      <c r="L21" s="1">
        <v>6435.2831327913354</v>
      </c>
      <c r="M21" s="1">
        <v>30314.471060318272</v>
      </c>
      <c r="N21" s="1">
        <v>7451.8042407236544</v>
      </c>
      <c r="O21" s="1">
        <v>1923.9423266568529</v>
      </c>
      <c r="P21" s="1">
        <v>6698.9747469282338</v>
      </c>
      <c r="Q21" s="1">
        <v>842.20283477006399</v>
      </c>
      <c r="R21" s="1">
        <v>4072.1231709843205</v>
      </c>
      <c r="S21" s="1">
        <v>658.8264527252436</v>
      </c>
      <c r="T21" s="1">
        <v>1602.6813982885396</v>
      </c>
      <c r="U21" s="1">
        <v>201.29130850144935</v>
      </c>
      <c r="V21" s="1">
        <v>1356.0995453742642</v>
      </c>
      <c r="W21" s="1">
        <v>215.98557402205515</v>
      </c>
    </row>
    <row r="22" spans="1:23" x14ac:dyDescent="0.55000000000000004">
      <c r="A22" t="s">
        <v>173</v>
      </c>
      <c r="B22" t="s">
        <v>174</v>
      </c>
      <c r="D22">
        <v>2207</v>
      </c>
      <c r="E22">
        <v>2010.3364708159504</v>
      </c>
      <c r="F22" t="s">
        <v>229</v>
      </c>
      <c r="G22" s="1">
        <v>14432.205523987708</v>
      </c>
      <c r="H22" s="1">
        <v>14424.164178104444</v>
      </c>
      <c r="I22" s="1">
        <v>408299.33722271951</v>
      </c>
      <c r="J22" s="1">
        <v>6189.8259936423119</v>
      </c>
      <c r="K22" s="1">
        <v>11909.233253113691</v>
      </c>
      <c r="L22" s="1">
        <v>1817.3441696176192</v>
      </c>
      <c r="M22" s="1">
        <v>9004.2970527846428</v>
      </c>
      <c r="N22" s="1">
        <v>2790.3470214925392</v>
      </c>
      <c r="O22" s="1">
        <v>1030.096407646093</v>
      </c>
      <c r="P22" s="1">
        <v>3697.0087698305329</v>
      </c>
      <c r="Q22" s="1">
        <v>535.15156853120595</v>
      </c>
      <c r="R22" s="1">
        <v>2756.1713014886682</v>
      </c>
      <c r="S22" s="1">
        <v>487.3055605257864</v>
      </c>
      <c r="T22" s="1">
        <v>1261.6871690840906</v>
      </c>
      <c r="U22" s="1">
        <v>172.98945331371254</v>
      </c>
      <c r="V22" s="1">
        <v>1153.9331342483554</v>
      </c>
      <c r="W22" s="1">
        <v>209.47706025902204</v>
      </c>
    </row>
    <row r="23" spans="1:23" x14ac:dyDescent="0.55000000000000004">
      <c r="A23" t="s">
        <v>180</v>
      </c>
      <c r="B23" t="s">
        <v>181</v>
      </c>
      <c r="D23">
        <v>2401</v>
      </c>
      <c r="E23">
        <v>2006.8523742700656</v>
      </c>
      <c r="F23" t="s">
        <v>229</v>
      </c>
      <c r="G23" s="1">
        <v>3241.066584446156</v>
      </c>
      <c r="H23" s="1">
        <v>7824.7174072789858</v>
      </c>
      <c r="I23" s="14">
        <v>1269334.1267258164</v>
      </c>
      <c r="J23" s="1">
        <v>9171.315350414201</v>
      </c>
      <c r="K23" s="1">
        <v>20770.922073695179</v>
      </c>
      <c r="L23" s="1">
        <v>2456.3873061065601</v>
      </c>
      <c r="M23" s="1">
        <v>9339.8909498528847</v>
      </c>
      <c r="N23" s="1">
        <v>1793.5239668851577</v>
      </c>
      <c r="O23" s="1">
        <v>298.61963329138575</v>
      </c>
      <c r="P23" s="1">
        <v>1851.7226857389894</v>
      </c>
      <c r="Q23" s="1">
        <v>255.87367771943337</v>
      </c>
      <c r="R23" s="1">
        <v>1396.3678820171117</v>
      </c>
      <c r="S23" s="1">
        <v>270.32301481417784</v>
      </c>
      <c r="T23" s="1">
        <v>765.21281030917601</v>
      </c>
      <c r="U23" s="1">
        <v>112.46400705409448</v>
      </c>
      <c r="V23" s="1">
        <v>668.28184063193191</v>
      </c>
      <c r="W23" s="1">
        <v>107.1257797385361</v>
      </c>
    </row>
    <row r="24" spans="1:23" x14ac:dyDescent="0.55000000000000004">
      <c r="A24" t="s">
        <v>132</v>
      </c>
      <c r="B24" t="s">
        <v>133</v>
      </c>
      <c r="D24">
        <v>2101</v>
      </c>
      <c r="E24">
        <v>2052.9195597986427</v>
      </c>
      <c r="F24" t="s">
        <v>229</v>
      </c>
      <c r="G24" s="1">
        <v>1744.3657499609067</v>
      </c>
      <c r="H24" s="1">
        <v>5856.9795041055277</v>
      </c>
      <c r="I24" s="1">
        <v>480793.76090484211</v>
      </c>
      <c r="J24" s="1">
        <v>7002.5086184731699</v>
      </c>
      <c r="K24" s="1">
        <v>15856.750679884717</v>
      </c>
      <c r="L24" s="1">
        <v>1827.3037001767718</v>
      </c>
      <c r="M24" s="1">
        <v>7006.6144575927674</v>
      </c>
      <c r="N24" s="1">
        <v>1449.9770850857815</v>
      </c>
      <c r="O24" s="1">
        <v>222.74177223815272</v>
      </c>
      <c r="P24" s="1">
        <v>1403.3758110783522</v>
      </c>
      <c r="Q24" s="1">
        <v>196.62863543751399</v>
      </c>
      <c r="R24" s="1">
        <v>1081.0674401899651</v>
      </c>
      <c r="S24" s="1">
        <v>203.89597067920121</v>
      </c>
      <c r="T24" s="1">
        <v>591.24083322200909</v>
      </c>
      <c r="U24" s="1">
        <v>88.809300156889279</v>
      </c>
      <c r="V24" s="1">
        <v>513.64047386162031</v>
      </c>
      <c r="W24" s="1">
        <v>78.955286269855804</v>
      </c>
    </row>
    <row r="25" spans="1:23" x14ac:dyDescent="0.55000000000000004">
      <c r="A25" t="s">
        <v>182</v>
      </c>
      <c r="B25" t="s">
        <v>183</v>
      </c>
      <c r="D25">
        <v>2402</v>
      </c>
      <c r="E25">
        <v>2023.5600128351671</v>
      </c>
      <c r="F25" t="s">
        <v>229</v>
      </c>
      <c r="G25" s="1">
        <v>6904.38676379359</v>
      </c>
      <c r="H25" s="1">
        <v>17153.718228803711</v>
      </c>
      <c r="I25" s="14">
        <v>7970802.8905577231</v>
      </c>
      <c r="J25" s="1">
        <v>12137.312956985332</v>
      </c>
      <c r="K25" s="1">
        <v>24970.73055838596</v>
      </c>
      <c r="L25" s="1">
        <v>3257.931620664619</v>
      </c>
      <c r="M25" s="1">
        <v>13679.26568676573</v>
      </c>
      <c r="N25" s="1">
        <v>2946.3033786880032</v>
      </c>
      <c r="O25" s="1">
        <v>693.67637239989529</v>
      </c>
      <c r="P25" s="1">
        <v>3401.6043815759158</v>
      </c>
      <c r="Q25" s="1">
        <v>508.11591922291041</v>
      </c>
      <c r="R25" s="1">
        <v>3110.2117397276515</v>
      </c>
      <c r="S25" s="1">
        <v>588.2488957311831</v>
      </c>
      <c r="T25" s="1">
        <v>1638.0718303900678</v>
      </c>
      <c r="U25" s="1">
        <v>210.24788533357386</v>
      </c>
      <c r="V25" s="1">
        <v>1260.4755319950257</v>
      </c>
      <c r="W25" s="1">
        <v>166.61993145684764</v>
      </c>
    </row>
    <row r="26" spans="1:23" x14ac:dyDescent="0.55000000000000004">
      <c r="A26" t="s">
        <v>134</v>
      </c>
      <c r="B26" t="s">
        <v>135</v>
      </c>
      <c r="D26">
        <v>2102</v>
      </c>
      <c r="E26">
        <v>2007.0265301905631</v>
      </c>
      <c r="F26" t="s">
        <v>229</v>
      </c>
      <c r="G26" s="1">
        <v>4307.0789337889482</v>
      </c>
      <c r="H26" s="1">
        <v>12846.976819749794</v>
      </c>
      <c r="I26" s="14">
        <v>2237834.5811624778</v>
      </c>
      <c r="J26" s="1">
        <v>5449.0770294673785</v>
      </c>
      <c r="K26" s="1">
        <v>11130.969136436863</v>
      </c>
      <c r="L26" s="1">
        <v>1521.7275151904848</v>
      </c>
      <c r="M26" s="1">
        <v>6673.3632128836225</v>
      </c>
      <c r="N26" s="1">
        <v>1792.4753941131919</v>
      </c>
      <c r="O26" s="1">
        <v>473.0561531659157</v>
      </c>
      <c r="P26" s="1">
        <v>2203.7151301492386</v>
      </c>
      <c r="Q26" s="1">
        <v>361.86688339335848</v>
      </c>
      <c r="R26" s="1">
        <v>2277.975111766289</v>
      </c>
      <c r="S26" s="1">
        <v>444.75707909022879</v>
      </c>
      <c r="T26" s="1">
        <v>1221.8777515800148</v>
      </c>
      <c r="U26" s="1">
        <v>162.12760310879369</v>
      </c>
      <c r="V26" s="1">
        <v>962.77062653241319</v>
      </c>
      <c r="W26" s="1">
        <v>127.46625493240266</v>
      </c>
    </row>
    <row r="27" spans="1:23" x14ac:dyDescent="0.55000000000000004">
      <c r="A27" t="s">
        <v>184</v>
      </c>
      <c r="B27" t="s">
        <v>185</v>
      </c>
      <c r="D27">
        <v>2403</v>
      </c>
      <c r="E27">
        <v>2014.1659306631536</v>
      </c>
      <c r="F27" t="s">
        <v>229</v>
      </c>
      <c r="G27" s="1">
        <v>317.63396726557932</v>
      </c>
      <c r="H27" s="1">
        <v>558.72962916595873</v>
      </c>
      <c r="I27" s="1">
        <v>214105.83842949322</v>
      </c>
      <c r="J27" s="1">
        <v>474.73890985730532</v>
      </c>
      <c r="K27" s="1">
        <v>863.47293447529398</v>
      </c>
      <c r="L27" s="1">
        <v>104.03167031875189</v>
      </c>
      <c r="M27" s="1">
        <v>382.28869363986655</v>
      </c>
      <c r="N27" s="1">
        <v>67.595408633055442</v>
      </c>
      <c r="O27" s="1">
        <v>17.291614514743173</v>
      </c>
      <c r="P27" s="1">
        <v>79.257429371595094</v>
      </c>
      <c r="Q27" s="15">
        <v>12.556310411754099</v>
      </c>
      <c r="R27" s="1">
        <v>70.455524254597108</v>
      </c>
      <c r="S27" s="1">
        <v>13.70639915816276</v>
      </c>
      <c r="T27" s="1">
        <v>44.090092222216434</v>
      </c>
      <c r="U27" s="15">
        <v>6.3506651793809237</v>
      </c>
      <c r="V27" s="1">
        <v>39.779777130597282</v>
      </c>
      <c r="W27" s="15">
        <v>6.6447334052577434</v>
      </c>
    </row>
    <row r="28" spans="1:23" x14ac:dyDescent="0.55000000000000004">
      <c r="A28" t="s">
        <v>136</v>
      </c>
      <c r="B28" t="s">
        <v>137</v>
      </c>
      <c r="D28">
        <v>2103</v>
      </c>
      <c r="E28">
        <v>1994.5999107913574</v>
      </c>
      <c r="F28" t="s">
        <v>229</v>
      </c>
      <c r="G28" s="1">
        <v>326.51600539654521</v>
      </c>
      <c r="H28" s="1">
        <v>284.82886726100588</v>
      </c>
      <c r="I28" s="1">
        <v>171695.16032092005</v>
      </c>
      <c r="J28" s="1">
        <v>236.75900941093411</v>
      </c>
      <c r="K28" s="1">
        <v>338.68306485237252</v>
      </c>
      <c r="L28" s="1">
        <v>38.076912297007013</v>
      </c>
      <c r="M28" s="1">
        <v>153.58419313093452</v>
      </c>
      <c r="N28" s="1">
        <v>33.210088514676102</v>
      </c>
      <c r="O28" s="15">
        <v>7.7669720526215453</v>
      </c>
      <c r="P28" s="1">
        <v>38.356156284517802</v>
      </c>
      <c r="Q28" s="15">
        <v>5.6467123474503333</v>
      </c>
      <c r="R28" s="1">
        <v>29.380456685956695</v>
      </c>
      <c r="S28" s="15">
        <v>6.9591590887510462</v>
      </c>
      <c r="T28" s="1">
        <v>20.364865089179759</v>
      </c>
      <c r="U28" s="15">
        <v>2.3616062943769669</v>
      </c>
      <c r="V28" s="1">
        <v>14.618422746189857</v>
      </c>
      <c r="W28" s="15">
        <v>2.6109312832258871</v>
      </c>
    </row>
    <row r="29" spans="1:23" x14ac:dyDescent="0.55000000000000004">
      <c r="A29" t="s">
        <v>186</v>
      </c>
      <c r="B29" t="s">
        <v>187</v>
      </c>
      <c r="D29">
        <v>2404</v>
      </c>
      <c r="E29">
        <v>2023.3144818270973</v>
      </c>
      <c r="F29" t="s">
        <v>229</v>
      </c>
      <c r="G29" s="1">
        <v>351.24739404518408</v>
      </c>
      <c r="H29" s="1">
        <v>399.80694160903442</v>
      </c>
      <c r="I29" s="1">
        <v>173135.02020994469</v>
      </c>
      <c r="J29" s="1">
        <v>327.37228315962437</v>
      </c>
      <c r="K29" s="1">
        <v>739.52144310780409</v>
      </c>
      <c r="L29" s="1">
        <v>79.617424859896289</v>
      </c>
      <c r="M29" s="1">
        <v>334.04922094965377</v>
      </c>
      <c r="N29" s="1">
        <v>54.447392705967189</v>
      </c>
      <c r="O29" s="1">
        <v>14.756032515965021</v>
      </c>
      <c r="P29" s="1">
        <v>75.813593634061348</v>
      </c>
      <c r="Q29" s="15">
        <v>9.3497362205230168</v>
      </c>
      <c r="R29" s="1">
        <v>62.722748936640016</v>
      </c>
      <c r="S29" s="15">
        <v>10.252134479417903</v>
      </c>
      <c r="T29" s="1">
        <v>35.671034314611724</v>
      </c>
      <c r="U29" s="15">
        <v>4.8417915550122439</v>
      </c>
      <c r="V29" s="1">
        <v>30.208085213678565</v>
      </c>
      <c r="W29" s="15">
        <v>4.8600013853486876</v>
      </c>
    </row>
    <row r="30" spans="1:23" x14ac:dyDescent="0.55000000000000004">
      <c r="A30" t="s">
        <v>138</v>
      </c>
      <c r="B30" t="s">
        <v>139</v>
      </c>
      <c r="D30">
        <v>2104</v>
      </c>
      <c r="E30">
        <v>1996.830144187993</v>
      </c>
      <c r="F30" t="s">
        <v>229</v>
      </c>
      <c r="G30" s="1">
        <v>364.02213528547111</v>
      </c>
      <c r="H30" s="1">
        <v>269.77175247979784</v>
      </c>
      <c r="I30" s="1">
        <v>121487.1459723975</v>
      </c>
      <c r="J30" s="1">
        <v>195.88903714484212</v>
      </c>
      <c r="K30" s="1">
        <v>373.20755394873589</v>
      </c>
      <c r="L30" s="1">
        <v>41.454193793342739</v>
      </c>
      <c r="M30" s="1">
        <v>166.03642648923162</v>
      </c>
      <c r="N30" s="1">
        <v>28.43486125323702</v>
      </c>
      <c r="O30" s="15">
        <v>10.948619680582766</v>
      </c>
      <c r="P30" s="1">
        <v>39.357522141945338</v>
      </c>
      <c r="Q30" s="15">
        <v>6.6793968323088366</v>
      </c>
      <c r="R30" s="1">
        <v>36.801579557384706</v>
      </c>
      <c r="S30" s="15">
        <v>8.6283030530363174</v>
      </c>
      <c r="T30" s="1">
        <v>26.33818960183963</v>
      </c>
      <c r="U30" s="15">
        <v>3.5523608265104394</v>
      </c>
      <c r="V30" s="1">
        <v>20.687160293787606</v>
      </c>
      <c r="W30" s="15">
        <v>3.0631374411843812</v>
      </c>
    </row>
    <row r="31" spans="1:23" x14ac:dyDescent="0.55000000000000004">
      <c r="A31" t="s">
        <v>188</v>
      </c>
      <c r="B31" t="s">
        <v>189</v>
      </c>
      <c r="D31">
        <v>2405</v>
      </c>
      <c r="E31">
        <v>2015.6675376295993</v>
      </c>
      <c r="F31" t="s">
        <v>229</v>
      </c>
      <c r="G31" s="1">
        <v>834.08322707112825</v>
      </c>
      <c r="H31" s="1">
        <v>1086.6463695361172</v>
      </c>
      <c r="I31" s="14">
        <v>1320060.6703936246</v>
      </c>
      <c r="J31" s="1">
        <v>930.83526887734899</v>
      </c>
      <c r="K31" s="1">
        <v>1905.6120900750232</v>
      </c>
      <c r="L31" s="1">
        <v>258.40857832411467</v>
      </c>
      <c r="M31" s="1">
        <v>1042.7048172157918</v>
      </c>
      <c r="N31" s="1">
        <v>180.78522144999877</v>
      </c>
      <c r="O31" s="1">
        <v>48.295394201605198</v>
      </c>
      <c r="P31" s="1">
        <v>192.79859997427118</v>
      </c>
      <c r="Q31" s="15">
        <v>28.21934552681439</v>
      </c>
      <c r="R31" s="1">
        <v>168.12682931368488</v>
      </c>
      <c r="S31" s="1">
        <v>33.480237800027645</v>
      </c>
      <c r="T31" s="1">
        <v>93.32540699225045</v>
      </c>
      <c r="U31" s="15">
        <v>12.440700042249889</v>
      </c>
      <c r="V31" s="1">
        <v>80.14294129615287</v>
      </c>
      <c r="W31" s="15">
        <v>11.602182346595974</v>
      </c>
    </row>
    <row r="32" spans="1:23" x14ac:dyDescent="0.55000000000000004">
      <c r="A32" t="s">
        <v>140</v>
      </c>
      <c r="B32" t="s">
        <v>141</v>
      </c>
      <c r="D32">
        <v>2105</v>
      </c>
      <c r="E32">
        <v>1999.751147680307</v>
      </c>
      <c r="F32" t="s">
        <v>229</v>
      </c>
      <c r="G32" s="1">
        <v>437.34557599768317</v>
      </c>
      <c r="H32" s="1">
        <v>702.51257818009185</v>
      </c>
      <c r="I32" s="14">
        <v>1158855.7900807378</v>
      </c>
      <c r="J32" s="1">
        <v>605.72462263236503</v>
      </c>
      <c r="K32" s="1">
        <v>1163.2552426056345</v>
      </c>
      <c r="L32" s="1">
        <v>151.36116436792241</v>
      </c>
      <c r="M32" s="1">
        <v>596.72574246780357</v>
      </c>
      <c r="N32" s="1">
        <v>111.32614639136268</v>
      </c>
      <c r="O32" s="1">
        <v>30.656185093939104</v>
      </c>
      <c r="P32" s="1">
        <v>130.26378975989522</v>
      </c>
      <c r="Q32" s="15">
        <v>17.827781481569936</v>
      </c>
      <c r="R32" s="1">
        <v>103.6271044727935</v>
      </c>
      <c r="S32" s="1">
        <v>21.757292486761742</v>
      </c>
      <c r="T32" s="1">
        <v>57.652825587623255</v>
      </c>
      <c r="U32" s="15">
        <v>7.8390244989068032</v>
      </c>
      <c r="V32" s="1">
        <v>43.77455262272192</v>
      </c>
      <c r="W32" s="15">
        <v>7.0271255329485989</v>
      </c>
    </row>
    <row r="33" spans="1:28" x14ac:dyDescent="0.55000000000000004">
      <c r="A33" t="s">
        <v>190</v>
      </c>
      <c r="B33" t="s">
        <v>191</v>
      </c>
      <c r="D33">
        <v>2406</v>
      </c>
      <c r="E33">
        <v>2006.8134737230953</v>
      </c>
      <c r="F33" t="s">
        <v>229</v>
      </c>
      <c r="G33" s="1">
        <v>2821.5797440546717</v>
      </c>
      <c r="H33" s="1">
        <v>18264.009424353892</v>
      </c>
      <c r="I33" s="14">
        <v>2622905.2101560854</v>
      </c>
      <c r="J33" s="1">
        <v>7774.3953972032714</v>
      </c>
      <c r="K33" s="1">
        <v>15982.262504730732</v>
      </c>
      <c r="L33" s="1">
        <v>2005.8100669862338</v>
      </c>
      <c r="M33" s="1">
        <v>8520.9300094282626</v>
      </c>
      <c r="N33" s="1">
        <v>2349.9785777297448</v>
      </c>
      <c r="O33" s="1">
        <v>550.06757314750041</v>
      </c>
      <c r="P33" s="1">
        <v>3032.2951587955968</v>
      </c>
      <c r="Q33" s="1">
        <v>486.85294872522292</v>
      </c>
      <c r="R33" s="1">
        <v>2943.995365951781</v>
      </c>
      <c r="S33" s="1">
        <v>553.27847470545737</v>
      </c>
      <c r="T33" s="1">
        <v>1535.0116260507957</v>
      </c>
      <c r="U33" s="1">
        <v>206.70178779347881</v>
      </c>
      <c r="V33" s="1">
        <v>1190.0403899177954</v>
      </c>
      <c r="W33" s="1">
        <v>156.17022452513129</v>
      </c>
    </row>
    <row r="34" spans="1:28" x14ac:dyDescent="0.55000000000000004">
      <c r="A34" t="s">
        <v>142</v>
      </c>
      <c r="B34" t="s">
        <v>143</v>
      </c>
      <c r="D34">
        <v>2106</v>
      </c>
      <c r="E34">
        <v>1971.161230304828</v>
      </c>
      <c r="F34" t="s">
        <v>229</v>
      </c>
      <c r="G34" s="1">
        <v>1461.0247039019384</v>
      </c>
      <c r="H34" s="1">
        <v>15103.037346595593</v>
      </c>
      <c r="I34" s="1">
        <v>915407.27535356209</v>
      </c>
      <c r="J34" s="1">
        <v>4839.2008203983532</v>
      </c>
      <c r="K34" s="1">
        <v>10141.624529918339</v>
      </c>
      <c r="L34" s="1">
        <v>1284.8028899126871</v>
      </c>
      <c r="M34" s="1">
        <v>5740.021502647659</v>
      </c>
      <c r="N34" s="1">
        <v>1806.3721514513443</v>
      </c>
      <c r="O34" s="1">
        <v>436.61221251251942</v>
      </c>
      <c r="P34" s="1">
        <v>2432.4129581961579</v>
      </c>
      <c r="Q34" s="1">
        <v>412.76116162583099</v>
      </c>
      <c r="R34" s="1">
        <v>2507.317084947741</v>
      </c>
      <c r="S34" s="1">
        <v>473.4729275192197</v>
      </c>
      <c r="T34" s="1">
        <v>1278.1009417296505</v>
      </c>
      <c r="U34" s="1">
        <v>167.68668586203174</v>
      </c>
      <c r="V34" s="1">
        <v>995.04218905787718</v>
      </c>
      <c r="W34" s="1">
        <v>127.00191806854006</v>
      </c>
    </row>
    <row r="35" spans="1:28" x14ac:dyDescent="0.55000000000000004">
      <c r="A35" t="s">
        <v>192</v>
      </c>
      <c r="B35" t="s">
        <v>193</v>
      </c>
      <c r="D35">
        <v>2407</v>
      </c>
      <c r="E35">
        <v>2022.8702720160823</v>
      </c>
      <c r="F35" t="s">
        <v>229</v>
      </c>
      <c r="G35" s="1">
        <v>2109.8536937127737</v>
      </c>
      <c r="H35" s="1">
        <v>13235.640189801226</v>
      </c>
      <c r="I35" s="14">
        <v>2105807.9531687414</v>
      </c>
      <c r="J35" s="1">
        <v>7059.8172493361271</v>
      </c>
      <c r="K35" s="1">
        <v>13939.599044462822</v>
      </c>
      <c r="L35" s="1">
        <v>1730.1609436553551</v>
      </c>
      <c r="M35" s="1">
        <v>7498.7800983636162</v>
      </c>
      <c r="N35" s="1">
        <v>1524.8396110457229</v>
      </c>
      <c r="O35" s="1">
        <v>410.23809116486149</v>
      </c>
      <c r="P35" s="1">
        <v>1856.5903356563601</v>
      </c>
      <c r="Q35" s="1">
        <v>281.17896781023546</v>
      </c>
      <c r="R35" s="1">
        <v>1760.9085717899998</v>
      </c>
      <c r="S35" s="1">
        <v>357.84575111964494</v>
      </c>
      <c r="T35" s="1">
        <v>1040.1598938706695</v>
      </c>
      <c r="U35" s="1">
        <v>137.73723682157504</v>
      </c>
      <c r="V35" s="1">
        <v>860.52901371564144</v>
      </c>
      <c r="W35" s="1">
        <v>127.2789975152519</v>
      </c>
    </row>
    <row r="36" spans="1:28" x14ac:dyDescent="0.55000000000000004">
      <c r="A36" t="s">
        <v>144</v>
      </c>
      <c r="B36" t="s">
        <v>145</v>
      </c>
      <c r="D36">
        <v>2107</v>
      </c>
      <c r="E36">
        <v>2002.2111104005562</v>
      </c>
      <c r="F36" t="s">
        <v>229</v>
      </c>
      <c r="G36" s="1">
        <v>660.72966643218354</v>
      </c>
      <c r="H36" s="1">
        <v>6987.7167752979412</v>
      </c>
      <c r="I36" s="14">
        <v>1107823.4073846277</v>
      </c>
      <c r="J36" s="1">
        <v>3325.6726543753239</v>
      </c>
      <c r="K36" s="1">
        <v>5666.2574424335744</v>
      </c>
      <c r="L36" s="1">
        <v>697.57035086355381</v>
      </c>
      <c r="M36" s="1">
        <v>3179.5112433160834</v>
      </c>
      <c r="N36" s="1">
        <v>750.82916640020858</v>
      </c>
      <c r="O36" s="1">
        <v>216.03857881222001</v>
      </c>
      <c r="P36" s="1">
        <v>1038.5469029647686</v>
      </c>
      <c r="Q36" s="1">
        <v>147.70311361424905</v>
      </c>
      <c r="R36" s="1">
        <v>892.98615523864805</v>
      </c>
      <c r="S36" s="1">
        <v>179.11780593643374</v>
      </c>
      <c r="T36" s="1">
        <v>483.73420427277438</v>
      </c>
      <c r="U36" s="1">
        <v>55.601402535823446</v>
      </c>
      <c r="V36" s="1">
        <v>325.3593054400904</v>
      </c>
      <c r="W36" s="1">
        <v>53.979611536398998</v>
      </c>
    </row>
    <row r="37" spans="1:28" x14ac:dyDescent="0.55000000000000004">
      <c r="A37" t="s">
        <v>194</v>
      </c>
      <c r="B37" t="s">
        <v>195</v>
      </c>
      <c r="D37">
        <v>2408</v>
      </c>
      <c r="E37">
        <v>2009.0331426295588</v>
      </c>
      <c r="F37" t="s">
        <v>229</v>
      </c>
      <c r="G37" s="1">
        <v>2394.7675060144338</v>
      </c>
      <c r="H37" s="1">
        <v>14340.478572089791</v>
      </c>
      <c r="I37" s="14">
        <v>2670005.0465546837</v>
      </c>
      <c r="J37" s="1">
        <v>6278.2285707173714</v>
      </c>
      <c r="K37" s="1">
        <v>12403.770622594897</v>
      </c>
      <c r="L37" s="1">
        <v>1528.2715115983056</v>
      </c>
      <c r="M37" s="1">
        <v>6692.0893980990604</v>
      </c>
      <c r="N37" s="1">
        <v>1438.8695367512898</v>
      </c>
      <c r="O37" s="1">
        <v>407.03011469674863</v>
      </c>
      <c r="P37" s="1">
        <v>1989.5455211460521</v>
      </c>
      <c r="Q37" s="1">
        <v>298.34142168048947</v>
      </c>
      <c r="R37" s="1">
        <v>1970.6606096053342</v>
      </c>
      <c r="S37" s="1">
        <v>395.3777224694972</v>
      </c>
      <c r="T37" s="1">
        <v>1114.8124908451421</v>
      </c>
      <c r="U37" s="1">
        <v>143.92713433798158</v>
      </c>
      <c r="V37" s="1">
        <v>920.9407925813897</v>
      </c>
      <c r="W37" s="1">
        <v>133.78151696770232</v>
      </c>
    </row>
    <row r="38" spans="1:28" x14ac:dyDescent="0.55000000000000004">
      <c r="A38" t="s">
        <v>146</v>
      </c>
      <c r="B38" t="s">
        <v>147</v>
      </c>
      <c r="D38">
        <v>2108</v>
      </c>
      <c r="E38">
        <v>2003.9504741945855</v>
      </c>
      <c r="F38" t="s">
        <v>229</v>
      </c>
      <c r="G38" s="1">
        <v>5593.0257734770876</v>
      </c>
      <c r="H38" s="1">
        <v>33145.340843178441</v>
      </c>
      <c r="I38" s="14">
        <v>5045947.2940219659</v>
      </c>
      <c r="J38" s="1">
        <v>12676.990699754946</v>
      </c>
      <c r="K38" s="1">
        <v>24207.721728270593</v>
      </c>
      <c r="L38" s="1">
        <v>2915.7479399531221</v>
      </c>
      <c r="M38" s="1">
        <v>12919.468707132493</v>
      </c>
      <c r="N38" s="1">
        <v>3090.0916312080508</v>
      </c>
      <c r="O38" s="1">
        <v>947.86857429403892</v>
      </c>
      <c r="P38" s="1">
        <v>4573.014982112044</v>
      </c>
      <c r="Q38" s="1">
        <v>711.00162824423899</v>
      </c>
      <c r="R38" s="1">
        <v>4508.8885669378169</v>
      </c>
      <c r="S38" s="1">
        <v>931.23578535822389</v>
      </c>
      <c r="T38" s="1">
        <v>2653.2304278336314</v>
      </c>
      <c r="U38" s="1">
        <v>351.29251812631088</v>
      </c>
      <c r="V38" s="1">
        <v>2156.2507102333743</v>
      </c>
      <c r="W38" s="1">
        <v>320.8324709185531</v>
      </c>
    </row>
    <row r="39" spans="1:28" x14ac:dyDescent="0.55000000000000004">
      <c r="A39" t="s">
        <v>196</v>
      </c>
      <c r="B39" t="s">
        <v>197</v>
      </c>
      <c r="D39">
        <v>2409</v>
      </c>
      <c r="E39">
        <v>2020.0882297344172</v>
      </c>
      <c r="F39" t="s">
        <v>229</v>
      </c>
      <c r="G39" s="1">
        <v>463.20623107810184</v>
      </c>
      <c r="H39" s="1">
        <v>2450.3670226678482</v>
      </c>
      <c r="I39" s="14">
        <v>6143088.3066223627</v>
      </c>
      <c r="J39" s="1">
        <v>671.47732756372022</v>
      </c>
      <c r="K39" s="1">
        <v>1189.2259408446514</v>
      </c>
      <c r="L39" s="1">
        <v>197.90804386708086</v>
      </c>
      <c r="M39" s="1">
        <v>904.39350045209858</v>
      </c>
      <c r="N39" s="1">
        <v>253.31906400869593</v>
      </c>
      <c r="O39" s="1">
        <v>96.196601499952948</v>
      </c>
      <c r="P39" s="1">
        <v>343.21299023187748</v>
      </c>
      <c r="Q39" s="15">
        <v>52.481892208500156</v>
      </c>
      <c r="R39" s="1">
        <v>327.05228439400213</v>
      </c>
      <c r="S39" s="1">
        <v>64.440814528527909</v>
      </c>
      <c r="T39" s="1">
        <v>184.2522474340762</v>
      </c>
      <c r="U39" s="1">
        <v>23.15021111275642</v>
      </c>
      <c r="V39" s="1">
        <v>146.73920900790804</v>
      </c>
      <c r="W39" s="1">
        <v>20.544297296399023</v>
      </c>
    </row>
    <row r="40" spans="1:28" x14ac:dyDescent="0.55000000000000004">
      <c r="A40" t="s">
        <v>148</v>
      </c>
      <c r="B40" t="s">
        <v>149</v>
      </c>
      <c r="D40">
        <v>2109</v>
      </c>
      <c r="E40">
        <v>2002.288649764118</v>
      </c>
      <c r="F40" t="s">
        <v>229</v>
      </c>
      <c r="G40" s="1">
        <v>465.33188220518099</v>
      </c>
      <c r="H40" s="1">
        <v>1757.6089767629428</v>
      </c>
      <c r="I40" s="14">
        <v>5416190.7976119388</v>
      </c>
      <c r="J40" s="1">
        <v>462.52867809551128</v>
      </c>
      <c r="K40" s="1">
        <v>692.19118622345559</v>
      </c>
      <c r="L40" s="1">
        <v>118.35528208755701</v>
      </c>
      <c r="M40" s="1">
        <v>554.43372711968425</v>
      </c>
      <c r="N40" s="1">
        <v>158.08068889887713</v>
      </c>
      <c r="O40" s="1">
        <v>68.298065843454069</v>
      </c>
      <c r="P40" s="1">
        <v>231.66479677770843</v>
      </c>
      <c r="Q40" s="15">
        <v>37.242568885612592</v>
      </c>
      <c r="R40" s="1">
        <v>226.65907515329815</v>
      </c>
      <c r="S40" s="1">
        <v>45.351837917157269</v>
      </c>
      <c r="T40" s="1">
        <v>122.90047732252155</v>
      </c>
      <c r="U40" s="1">
        <v>14.646741473024523</v>
      </c>
      <c r="V40" s="1">
        <v>88.661341411555142</v>
      </c>
      <c r="W40" s="1">
        <v>13.347256139327611</v>
      </c>
    </row>
    <row r="42" spans="1:28" x14ac:dyDescent="0.55000000000000004">
      <c r="J42" s="4" t="s">
        <v>309</v>
      </c>
    </row>
    <row r="43" spans="1:28" x14ac:dyDescent="0.55000000000000004">
      <c r="J43" t="s">
        <v>1</v>
      </c>
      <c r="K43" t="s">
        <v>2</v>
      </c>
      <c r="L43" t="s">
        <v>3</v>
      </c>
      <c r="M43" t="s">
        <v>4</v>
      </c>
      <c r="N43" t="s">
        <v>5</v>
      </c>
      <c r="O43" t="s">
        <v>6</v>
      </c>
      <c r="P43" t="s">
        <v>7</v>
      </c>
      <c r="Q43" t="s">
        <v>8</v>
      </c>
      <c r="R43" t="s">
        <v>9</v>
      </c>
      <c r="S43" t="s">
        <v>10</v>
      </c>
      <c r="T43" t="s">
        <v>11</v>
      </c>
      <c r="U43" t="s">
        <v>12</v>
      </c>
      <c r="V43" t="s">
        <v>13</v>
      </c>
      <c r="W43" t="s">
        <v>14</v>
      </c>
    </row>
    <row r="44" spans="1:28" x14ac:dyDescent="0.55000000000000004">
      <c r="J44">
        <v>38.200000000000003</v>
      </c>
      <c r="K44">
        <v>79.599999999999994</v>
      </c>
      <c r="L44">
        <v>8.83</v>
      </c>
      <c r="M44">
        <v>33.9</v>
      </c>
      <c r="N44">
        <v>5.55</v>
      </c>
      <c r="O44">
        <v>1.08</v>
      </c>
      <c r="P44">
        <v>4.66</v>
      </c>
      <c r="Q44">
        <v>0.77400000000000002</v>
      </c>
      <c r="R44">
        <v>4.68</v>
      </c>
      <c r="S44">
        <v>0.99099999999999999</v>
      </c>
      <c r="T44">
        <v>2.85</v>
      </c>
      <c r="U44">
        <v>0.40500000000000003</v>
      </c>
      <c r="V44">
        <v>2.82</v>
      </c>
      <c r="W44">
        <v>0.433</v>
      </c>
    </row>
    <row r="47" spans="1:28" x14ac:dyDescent="0.55000000000000004">
      <c r="G47" s="4" t="s">
        <v>308</v>
      </c>
    </row>
    <row r="48" spans="1:28" ht="15.6" x14ac:dyDescent="0.6">
      <c r="H48" s="7" t="s">
        <v>16</v>
      </c>
      <c r="I48" t="s">
        <v>17</v>
      </c>
      <c r="J48" s="5" t="s">
        <v>30</v>
      </c>
      <c r="K48" s="5" t="s">
        <v>32</v>
      </c>
      <c r="L48" s="5" t="s">
        <v>34</v>
      </c>
      <c r="M48" s="5" t="s">
        <v>36</v>
      </c>
      <c r="N48" s="5" t="s">
        <v>39</v>
      </c>
      <c r="O48" s="5" t="s">
        <v>42</v>
      </c>
      <c r="P48" s="5" t="s">
        <v>43</v>
      </c>
      <c r="Q48" s="5" t="s">
        <v>45</v>
      </c>
      <c r="R48" s="5" t="s">
        <v>48</v>
      </c>
      <c r="S48" s="5" t="s">
        <v>50</v>
      </c>
      <c r="T48" s="5" t="s">
        <v>52</v>
      </c>
      <c r="U48" s="5" t="s">
        <v>53</v>
      </c>
      <c r="V48" s="5" t="s">
        <v>55</v>
      </c>
      <c r="W48" s="5" t="s">
        <v>56</v>
      </c>
      <c r="Y48" s="16" t="s">
        <v>304</v>
      </c>
      <c r="Z48" s="16" t="s">
        <v>305</v>
      </c>
      <c r="AA48" s="17" t="s">
        <v>306</v>
      </c>
      <c r="AB48" s="17" t="s">
        <v>307</v>
      </c>
    </row>
    <row r="49" spans="8:28" x14ac:dyDescent="0.55000000000000004">
      <c r="H49" t="s">
        <v>198</v>
      </c>
      <c r="I49" t="s">
        <v>199</v>
      </c>
      <c r="J49" s="1">
        <f>(J3/J$44)/1000</f>
        <v>0.18167858712098731</v>
      </c>
      <c r="K49" s="1">
        <f t="shared" ref="K49:W49" si="0">(K3/K$44)/1000</f>
        <v>0.19272220007899502</v>
      </c>
      <c r="L49" s="1">
        <f t="shared" si="0"/>
        <v>0.2332852415741539</v>
      </c>
      <c r="M49" s="1">
        <f t="shared" si="0"/>
        <v>0.27533808909427354</v>
      </c>
      <c r="N49" s="1">
        <f t="shared" si="0"/>
        <v>0.48786547850723233</v>
      </c>
      <c r="O49" s="1">
        <f t="shared" si="0"/>
        <v>0.79720134943459309</v>
      </c>
      <c r="P49" s="1">
        <f t="shared" si="0"/>
        <v>0.66521913573312574</v>
      </c>
      <c r="Q49" s="1">
        <f t="shared" si="0"/>
        <v>0.59491215676671938</v>
      </c>
      <c r="R49" s="1">
        <f t="shared" si="0"/>
        <v>0.53471521137489253</v>
      </c>
      <c r="S49" s="1">
        <f t="shared" si="0"/>
        <v>0.45205843186956124</v>
      </c>
      <c r="T49" s="1">
        <f t="shared" si="0"/>
        <v>0.40733734272782424</v>
      </c>
      <c r="U49" s="1">
        <f t="shared" si="0"/>
        <v>0.37674593367360681</v>
      </c>
      <c r="V49" s="1">
        <f t="shared" si="0"/>
        <v>0.31244459330594221</v>
      </c>
      <c r="W49" s="1">
        <f t="shared" si="0"/>
        <v>0.28785350661460352</v>
      </c>
      <c r="Y49" s="18">
        <f>2*K49/(J49+L49)</f>
        <v>0.92886264658301576</v>
      </c>
      <c r="Z49" s="18">
        <f>K49/((L49^2)/M49)</f>
        <v>0.97504241773040701</v>
      </c>
      <c r="AA49" s="18">
        <f>2*O49/(N49+P49)</f>
        <v>1.3827282743856264</v>
      </c>
      <c r="AB49" s="18">
        <f>((2*(N49+P49+R49))/3)/(((J49+L49+M49)/3)+((S49+T49+U49+V49+W49)/5))</f>
        <v>1.8835308910240325</v>
      </c>
    </row>
    <row r="50" spans="8:28" x14ac:dyDescent="0.55000000000000004">
      <c r="H50" t="s">
        <v>155</v>
      </c>
      <c r="I50" t="s">
        <v>156</v>
      </c>
      <c r="J50" s="1">
        <f t="shared" ref="J50:W50" si="1">(J4/J$44)/1000</f>
        <v>6.6034528958837796E-2</v>
      </c>
      <c r="K50" s="1">
        <f t="shared" si="1"/>
        <v>7.4463547167522806E-2</v>
      </c>
      <c r="L50" s="1">
        <f t="shared" si="1"/>
        <v>0.10005696062057956</v>
      </c>
      <c r="M50" s="1">
        <f t="shared" si="1"/>
        <v>0.12853849070972964</v>
      </c>
      <c r="N50" s="1">
        <f t="shared" si="1"/>
        <v>0.28811623318515556</v>
      </c>
      <c r="O50" s="1">
        <f t="shared" si="1"/>
        <v>0.59542217922039098</v>
      </c>
      <c r="P50" s="1">
        <f t="shared" si="1"/>
        <v>0.44931653158560564</v>
      </c>
      <c r="Q50" s="1">
        <f t="shared" si="1"/>
        <v>0.435612766103043</v>
      </c>
      <c r="R50" s="1">
        <f t="shared" si="1"/>
        <v>0.40973719490164251</v>
      </c>
      <c r="S50" s="1">
        <f t="shared" si="1"/>
        <v>0.35046654483485123</v>
      </c>
      <c r="T50" s="1">
        <f t="shared" si="1"/>
        <v>0.31668648140869121</v>
      </c>
      <c r="U50" s="1">
        <f t="shared" si="1"/>
        <v>0.29464928366444593</v>
      </c>
      <c r="V50" s="1">
        <f t="shared" si="1"/>
        <v>0.23963768989159856</v>
      </c>
      <c r="W50" s="1">
        <f t="shared" si="1"/>
        <v>0.21427784821025017</v>
      </c>
      <c r="Y50" s="18">
        <f t="shared" ref="Y50:Y86" si="2">2*K50/(J50+L50)</f>
        <v>0.89665698532877258</v>
      </c>
      <c r="Z50" s="18">
        <f t="shared" ref="Z50:Z86" si="3">K50/((L50^2)/M50)</f>
        <v>0.95605373810320815</v>
      </c>
      <c r="AA50" s="18">
        <f t="shared" ref="AA50:AA86" si="4">2*O50/(N50+P50)</f>
        <v>1.6148514350470562</v>
      </c>
      <c r="AB50" s="18">
        <f t="shared" ref="AB50:AB86" si="5">((2*(N50+P50+R50))/3)/(((J50+L50+M50)/3)+((S50+T50+U50+V50+W50)/5))</f>
        <v>2.0054354993699048</v>
      </c>
    </row>
    <row r="51" spans="8:28" x14ac:dyDescent="0.55000000000000004">
      <c r="H51" t="s">
        <v>205</v>
      </c>
      <c r="I51" t="s">
        <v>206</v>
      </c>
      <c r="J51" s="1">
        <f t="shared" ref="J51:W51" si="6">(J5/J$44)/1000</f>
        <v>0.38468172124363798</v>
      </c>
      <c r="K51" s="1">
        <f t="shared" si="6"/>
        <v>0.41099815761197778</v>
      </c>
      <c r="L51" s="1">
        <f t="shared" si="6"/>
        <v>0.50037296370922524</v>
      </c>
      <c r="M51" s="1">
        <f t="shared" si="6"/>
        <v>0.60190211341717603</v>
      </c>
      <c r="N51" s="1">
        <f t="shared" si="6"/>
        <v>1.091003620614305</v>
      </c>
      <c r="O51" s="1">
        <f t="shared" si="6"/>
        <v>1.4071222714942533</v>
      </c>
      <c r="P51" s="1">
        <f t="shared" si="6"/>
        <v>1.5148557201011406</v>
      </c>
      <c r="Q51" s="1">
        <f t="shared" si="6"/>
        <v>1.408155835909161</v>
      </c>
      <c r="R51" s="1">
        <f t="shared" si="6"/>
        <v>1.3350146038828381</v>
      </c>
      <c r="S51" s="1">
        <f t="shared" si="6"/>
        <v>1.1052826113264429</v>
      </c>
      <c r="T51" s="1">
        <f t="shared" si="6"/>
        <v>1.00909026507163</v>
      </c>
      <c r="U51" s="1">
        <f t="shared" si="6"/>
        <v>0.88266689335615889</v>
      </c>
      <c r="V51" s="1">
        <f t="shared" si="6"/>
        <v>0.79264352176207065</v>
      </c>
      <c r="W51" s="1">
        <f t="shared" si="6"/>
        <v>0.70499745640559908</v>
      </c>
      <c r="Y51" s="18">
        <f t="shared" si="2"/>
        <v>0.92875200730419716</v>
      </c>
      <c r="Z51" s="18">
        <f t="shared" si="3"/>
        <v>0.98804806466693151</v>
      </c>
      <c r="AA51" s="18">
        <f t="shared" si="4"/>
        <v>1.0799679395649375</v>
      </c>
      <c r="AB51" s="18">
        <f t="shared" si="5"/>
        <v>1.8838886561850421</v>
      </c>
    </row>
    <row r="52" spans="8:28" x14ac:dyDescent="0.55000000000000004">
      <c r="H52" t="s">
        <v>157</v>
      </c>
      <c r="I52" t="s">
        <v>158</v>
      </c>
      <c r="J52" s="1">
        <f t="shared" ref="J52:W52" si="7">(J6/J$44)/1000</f>
        <v>8.2567650275150881E-2</v>
      </c>
      <c r="K52" s="1">
        <f t="shared" si="7"/>
        <v>9.3557799906267294E-2</v>
      </c>
      <c r="L52" s="1">
        <f t="shared" si="7"/>
        <v>0.12920682476822956</v>
      </c>
      <c r="M52" s="1">
        <f t="shared" si="7"/>
        <v>0.17251957488039632</v>
      </c>
      <c r="N52" s="1">
        <f t="shared" si="7"/>
        <v>0.46046387260684912</v>
      </c>
      <c r="O52" s="1">
        <f t="shared" si="7"/>
        <v>0.77162733054979904</v>
      </c>
      <c r="P52" s="1">
        <f t="shared" si="7"/>
        <v>0.8266095389084146</v>
      </c>
      <c r="Q52" s="1">
        <f t="shared" si="7"/>
        <v>0.89447622382957304</v>
      </c>
      <c r="R52" s="1">
        <f t="shared" si="7"/>
        <v>0.87396619007255705</v>
      </c>
      <c r="S52" s="1">
        <f t="shared" si="7"/>
        <v>0.73685500641962531</v>
      </c>
      <c r="T52" s="1">
        <f t="shared" si="7"/>
        <v>0.68712537761965164</v>
      </c>
      <c r="U52" s="1">
        <f t="shared" si="7"/>
        <v>0.62844929704817953</v>
      </c>
      <c r="V52" s="1">
        <f t="shared" si="7"/>
        <v>0.53823136024697871</v>
      </c>
      <c r="W52" s="1">
        <f t="shared" si="7"/>
        <v>0.47924016640788669</v>
      </c>
      <c r="Y52" s="18">
        <f t="shared" si="2"/>
        <v>0.88356068300585022</v>
      </c>
      <c r="Z52" s="18">
        <f t="shared" si="3"/>
        <v>0.96682410977420474</v>
      </c>
      <c r="AA52" s="18">
        <f t="shared" si="4"/>
        <v>1.1990416764827219</v>
      </c>
      <c r="AB52" s="18">
        <f t="shared" si="5"/>
        <v>1.9414301009704018</v>
      </c>
    </row>
    <row r="53" spans="8:28" x14ac:dyDescent="0.55000000000000004">
      <c r="H53" t="s">
        <v>207</v>
      </c>
      <c r="I53" t="s">
        <v>208</v>
      </c>
      <c r="J53" s="1">
        <f t="shared" ref="J53:W53" si="8">(J7/J$44)/1000</f>
        <v>0.86418637206169502</v>
      </c>
      <c r="K53" s="1">
        <f t="shared" si="8"/>
        <v>0.96911210831559391</v>
      </c>
      <c r="L53" s="1">
        <f t="shared" si="8"/>
        <v>1.208922847905012</v>
      </c>
      <c r="M53" s="1">
        <f t="shared" si="8"/>
        <v>1.5032491871089511</v>
      </c>
      <c r="N53" s="1">
        <f t="shared" si="8"/>
        <v>2.6513771539196971</v>
      </c>
      <c r="O53" s="1">
        <f t="shared" si="8"/>
        <v>3.1735096477900711</v>
      </c>
      <c r="P53" s="1">
        <f t="shared" si="8"/>
        <v>3.6727290650468993</v>
      </c>
      <c r="Q53" s="1">
        <f t="shared" si="8"/>
        <v>3.2247098972284087</v>
      </c>
      <c r="R53" s="1">
        <f t="shared" si="8"/>
        <v>3.0145702175136639</v>
      </c>
      <c r="S53" s="1">
        <f t="shared" si="8"/>
        <v>2.5185927956153269</v>
      </c>
      <c r="T53" s="1">
        <f t="shared" si="8"/>
        <v>2.2920258304590311</v>
      </c>
      <c r="U53" s="1">
        <f t="shared" si="8"/>
        <v>2.0461810890952696</v>
      </c>
      <c r="V53" s="1">
        <f t="shared" si="8"/>
        <v>1.8681864124051131</v>
      </c>
      <c r="W53" s="1">
        <f t="shared" si="8"/>
        <v>1.6423057960280285</v>
      </c>
      <c r="Y53" s="18">
        <f t="shared" si="2"/>
        <v>0.9349358914444047</v>
      </c>
      <c r="Z53" s="18">
        <f t="shared" si="3"/>
        <v>0.99679953410913891</v>
      </c>
      <c r="AA53" s="18">
        <f t="shared" si="4"/>
        <v>1.0036231327906586</v>
      </c>
      <c r="AB53" s="18">
        <f t="shared" si="5"/>
        <v>1.9064877855677425</v>
      </c>
    </row>
    <row r="54" spans="8:28" x14ac:dyDescent="0.55000000000000004">
      <c r="H54" t="s">
        <v>159</v>
      </c>
      <c r="I54" t="s">
        <v>160</v>
      </c>
      <c r="J54" s="1">
        <f t="shared" ref="J54:W54" si="9">(J8/J$44)/1000</f>
        <v>0.12652957081480637</v>
      </c>
      <c r="K54" s="1">
        <f t="shared" si="9"/>
        <v>0.13659814952358978</v>
      </c>
      <c r="L54" s="1">
        <f t="shared" si="9"/>
        <v>0.18135040151525642</v>
      </c>
      <c r="M54" s="1">
        <f t="shared" si="9"/>
        <v>0.23798641490477407</v>
      </c>
      <c r="N54" s="1">
        <f t="shared" si="9"/>
        <v>0.62969695302310169</v>
      </c>
      <c r="O54" s="1">
        <f t="shared" si="9"/>
        <v>1.0320133692536013</v>
      </c>
      <c r="P54" s="1">
        <f t="shared" si="9"/>
        <v>1.204925813845823</v>
      </c>
      <c r="Q54" s="1">
        <f t="shared" si="9"/>
        <v>1.3216999699053296</v>
      </c>
      <c r="R54" s="1">
        <f t="shared" si="9"/>
        <v>1.359918040307625</v>
      </c>
      <c r="S54" s="1">
        <f t="shared" si="9"/>
        <v>1.2126584259135809</v>
      </c>
      <c r="T54" s="1">
        <f t="shared" si="9"/>
        <v>1.1594549793215387</v>
      </c>
      <c r="U54" s="1">
        <f t="shared" si="9"/>
        <v>1.0944809170748968</v>
      </c>
      <c r="V54" s="1">
        <f t="shared" si="9"/>
        <v>0.97566229841299623</v>
      </c>
      <c r="W54" s="1">
        <f t="shared" si="9"/>
        <v>0.90754421269818253</v>
      </c>
      <c r="Y54" s="18">
        <f t="shared" si="2"/>
        <v>0.88734677017022534</v>
      </c>
      <c r="Z54" s="18">
        <f t="shared" si="3"/>
        <v>0.98846191286423324</v>
      </c>
      <c r="AA54" s="18">
        <f t="shared" si="4"/>
        <v>1.1250414939686986</v>
      </c>
      <c r="AB54" s="18">
        <f t="shared" si="5"/>
        <v>1.7011480821508107</v>
      </c>
    </row>
    <row r="55" spans="8:28" x14ac:dyDescent="0.55000000000000004">
      <c r="H55" t="s">
        <v>209</v>
      </c>
      <c r="I55" t="s">
        <v>210</v>
      </c>
      <c r="J55" s="1">
        <f t="shared" ref="J55:W55" si="10">(J9/J$44)/1000</f>
        <v>0.32121227535602492</v>
      </c>
      <c r="K55" s="1">
        <f t="shared" si="10"/>
        <v>0.32147223417216719</v>
      </c>
      <c r="L55" s="1">
        <f t="shared" si="10"/>
        <v>0.37223895041681587</v>
      </c>
      <c r="M55" s="1">
        <f t="shared" si="10"/>
        <v>0.43137305224990274</v>
      </c>
      <c r="N55" s="1">
        <f t="shared" si="10"/>
        <v>0.75572756966068744</v>
      </c>
      <c r="O55" s="1">
        <f t="shared" si="10"/>
        <v>1.0687368491138998</v>
      </c>
      <c r="P55" s="1">
        <f t="shared" si="10"/>
        <v>1.0852668303415909</v>
      </c>
      <c r="Q55" s="1">
        <f t="shared" si="10"/>
        <v>1.0577425789582258</v>
      </c>
      <c r="R55" s="1">
        <f t="shared" si="10"/>
        <v>1.0646866449606702</v>
      </c>
      <c r="S55" s="1">
        <f t="shared" si="10"/>
        <v>0.89815974944096</v>
      </c>
      <c r="T55" s="1">
        <f t="shared" si="10"/>
        <v>0.79668830989887529</v>
      </c>
      <c r="U55" s="1">
        <f t="shared" si="10"/>
        <v>0.67415313007231314</v>
      </c>
      <c r="V55" s="1">
        <f t="shared" si="10"/>
        <v>0.63583621452701711</v>
      </c>
      <c r="W55" s="1">
        <f t="shared" si="10"/>
        <v>0.52484484245560381</v>
      </c>
      <c r="Y55" s="18">
        <f t="shared" si="2"/>
        <v>0.92716609971780295</v>
      </c>
      <c r="Z55" s="18">
        <f t="shared" si="3"/>
        <v>1.0008127971172522</v>
      </c>
      <c r="AA55" s="18">
        <f t="shared" si="4"/>
        <v>1.1610430201336595</v>
      </c>
      <c r="AB55" s="18">
        <f t="shared" si="5"/>
        <v>1.7921735109329029</v>
      </c>
    </row>
    <row r="56" spans="8:28" x14ac:dyDescent="0.55000000000000004">
      <c r="H56" t="s">
        <v>161</v>
      </c>
      <c r="I56" t="s">
        <v>162</v>
      </c>
      <c r="J56" s="1">
        <f t="shared" ref="J56:W56" si="11">(J10/J$44)/1000</f>
        <v>8.5925939587275832E-2</v>
      </c>
      <c r="K56" s="1">
        <f t="shared" si="11"/>
        <v>0.10068432988557596</v>
      </c>
      <c r="L56" s="1">
        <f t="shared" si="11"/>
        <v>0.13809412181755115</v>
      </c>
      <c r="M56" s="1">
        <f t="shared" si="11"/>
        <v>0.18428782301999647</v>
      </c>
      <c r="N56" s="1">
        <f t="shared" si="11"/>
        <v>0.5157845377016117</v>
      </c>
      <c r="O56" s="1">
        <f t="shared" si="11"/>
        <v>0.88181344122016825</v>
      </c>
      <c r="P56" s="1">
        <f t="shared" si="11"/>
        <v>0.93681840409783612</v>
      </c>
      <c r="Q56" s="1">
        <f t="shared" si="11"/>
        <v>1.0187947264570865</v>
      </c>
      <c r="R56" s="1">
        <f t="shared" si="11"/>
        <v>0.98488102948245981</v>
      </c>
      <c r="S56" s="1">
        <f t="shared" si="11"/>
        <v>0.82277622072611944</v>
      </c>
      <c r="T56" s="1">
        <f t="shared" si="11"/>
        <v>0.7342774079003368</v>
      </c>
      <c r="U56" s="1">
        <f t="shared" si="11"/>
        <v>0.68254749266665349</v>
      </c>
      <c r="V56" s="1">
        <f t="shared" si="11"/>
        <v>0.58219848895757742</v>
      </c>
      <c r="W56" s="1">
        <f t="shared" si="11"/>
        <v>0.51261996446927427</v>
      </c>
      <c r="Y56" s="18">
        <f t="shared" si="2"/>
        <v>0.89888672696709204</v>
      </c>
      <c r="Z56" s="18">
        <f t="shared" si="3"/>
        <v>0.97298946623555493</v>
      </c>
      <c r="AA56" s="18">
        <f t="shared" si="4"/>
        <v>1.2141149048311852</v>
      </c>
      <c r="AB56" s="18">
        <f t="shared" si="5"/>
        <v>2.023681876340873</v>
      </c>
    </row>
    <row r="57" spans="8:28" x14ac:dyDescent="0.55000000000000004">
      <c r="H57" t="s">
        <v>211</v>
      </c>
      <c r="I57" t="s">
        <v>212</v>
      </c>
      <c r="J57" s="1">
        <f t="shared" ref="J57:W57" si="12">(J11/J$44)/1000</f>
        <v>0.18017089978383954</v>
      </c>
      <c r="K57" s="1">
        <f t="shared" si="12"/>
        <v>9.2547955143632871E-2</v>
      </c>
      <c r="L57" s="1">
        <f t="shared" si="12"/>
        <v>0.22193225378391354</v>
      </c>
      <c r="M57" s="1">
        <f t="shared" si="12"/>
        <v>0.27160816484141781</v>
      </c>
      <c r="N57" s="1">
        <f t="shared" si="12"/>
        <v>0.37220959643066825</v>
      </c>
      <c r="O57" s="1">
        <f t="shared" si="12"/>
        <v>0.41827314895046019</v>
      </c>
      <c r="P57" s="1">
        <f t="shared" si="12"/>
        <v>0.50798022755633376</v>
      </c>
      <c r="Q57" s="1">
        <f t="shared" si="12"/>
        <v>0.40657271657892535</v>
      </c>
      <c r="R57" s="1">
        <f t="shared" si="12"/>
        <v>0.40761021793594848</v>
      </c>
      <c r="S57" s="1">
        <f t="shared" si="12"/>
        <v>0.35749180638542</v>
      </c>
      <c r="T57" s="1">
        <f t="shared" si="12"/>
        <v>0.32652568973789531</v>
      </c>
      <c r="U57" s="1">
        <f t="shared" si="12"/>
        <v>0.28639058312479909</v>
      </c>
      <c r="V57" s="1">
        <f t="shared" si="12"/>
        <v>0.26914437707793204</v>
      </c>
      <c r="W57" s="1">
        <f t="shared" si="12"/>
        <v>0.23287892900932031</v>
      </c>
      <c r="Y57" s="18">
        <f t="shared" si="2"/>
        <v>0.46031946938232032</v>
      </c>
      <c r="Z57" s="18">
        <f t="shared" si="3"/>
        <v>0.51035080186591475</v>
      </c>
      <c r="AA57" s="18">
        <f t="shared" si="4"/>
        <v>0.95041577975942815</v>
      </c>
      <c r="AB57" s="18">
        <f t="shared" si="5"/>
        <v>1.6540261091508366</v>
      </c>
    </row>
    <row r="58" spans="8:28" x14ac:dyDescent="0.55000000000000004">
      <c r="H58" t="s">
        <v>163</v>
      </c>
      <c r="I58" t="s">
        <v>164</v>
      </c>
      <c r="J58" s="1">
        <f t="shared" ref="J58:W58" si="13">(J12/J$44)/1000</f>
        <v>0.12225213863180287</v>
      </c>
      <c r="K58" s="1">
        <f t="shared" si="13"/>
        <v>4.5405593141862356E-2</v>
      </c>
      <c r="L58" s="1">
        <f t="shared" si="13"/>
        <v>0.14490021973147221</v>
      </c>
      <c r="M58" s="1">
        <f t="shared" si="13"/>
        <v>0.17773271927770937</v>
      </c>
      <c r="N58" s="1">
        <f t="shared" si="13"/>
        <v>0.26293425548019844</v>
      </c>
      <c r="O58" s="1">
        <f t="shared" si="13"/>
        <v>0.33317771238564303</v>
      </c>
      <c r="P58" s="1">
        <f t="shared" si="13"/>
        <v>0.40295961469837305</v>
      </c>
      <c r="Q58" s="1">
        <f t="shared" si="13"/>
        <v>0.34061661421772582</v>
      </c>
      <c r="R58" s="1">
        <f t="shared" si="13"/>
        <v>0.33198367988253313</v>
      </c>
      <c r="S58" s="1">
        <f t="shared" si="13"/>
        <v>0.29644090214157026</v>
      </c>
      <c r="T58" s="1">
        <f t="shared" si="13"/>
        <v>0.28367518967494315</v>
      </c>
      <c r="U58" s="1">
        <f t="shared" si="13"/>
        <v>0.25018202932622069</v>
      </c>
      <c r="V58" s="1">
        <f t="shared" si="13"/>
        <v>0.22965164655179207</v>
      </c>
      <c r="W58" s="1">
        <f t="shared" si="13"/>
        <v>0.21160375352952754</v>
      </c>
      <c r="Y58" s="18">
        <f t="shared" si="2"/>
        <v>0.339922832199891</v>
      </c>
      <c r="Z58" s="18">
        <f t="shared" si="3"/>
        <v>0.3843604124845707</v>
      </c>
      <c r="AA58" s="18">
        <f>2*O58/(N58+P58)</f>
        <v>1.0006931353679391</v>
      </c>
      <c r="AB58" s="18">
        <f t="shared" si="5"/>
        <v>1.6523652056168234</v>
      </c>
    </row>
    <row r="59" spans="8:28" x14ac:dyDescent="0.55000000000000004">
      <c r="H59" t="s">
        <v>213</v>
      </c>
      <c r="I59" t="s">
        <v>214</v>
      </c>
      <c r="J59" s="1">
        <f t="shared" ref="J59:W59" si="14">(J13/J$44)/1000</f>
        <v>0.15512812646311941</v>
      </c>
      <c r="K59" s="1">
        <f t="shared" si="14"/>
        <v>9.2810752142208117E-2</v>
      </c>
      <c r="L59" s="1">
        <f t="shared" si="14"/>
        <v>0.19458290832266165</v>
      </c>
      <c r="M59" s="1">
        <f t="shared" si="14"/>
        <v>0.23610277036347804</v>
      </c>
      <c r="N59" s="1">
        <f t="shared" si="14"/>
        <v>0.37985456215500185</v>
      </c>
      <c r="O59" s="1">
        <f t="shared" si="14"/>
        <v>0.46367713248091258</v>
      </c>
      <c r="P59" s="1">
        <f t="shared" si="14"/>
        <v>0.57641272670064636</v>
      </c>
      <c r="Q59" s="1">
        <f t="shared" si="14"/>
        <v>0.50000698439044744</v>
      </c>
      <c r="R59" s="1">
        <f t="shared" si="14"/>
        <v>0.47069015768221067</v>
      </c>
      <c r="S59" s="1">
        <f t="shared" si="14"/>
        <v>0.40006974542629148</v>
      </c>
      <c r="T59" s="1">
        <f t="shared" si="14"/>
        <v>0.36173351558157918</v>
      </c>
      <c r="U59" s="1">
        <f t="shared" si="14"/>
        <v>0.31963332365310676</v>
      </c>
      <c r="V59" s="1">
        <f t="shared" si="14"/>
        <v>0.28853824793091415</v>
      </c>
      <c r="W59" s="1">
        <f t="shared" si="14"/>
        <v>0.26697051466505761</v>
      </c>
      <c r="Y59" s="18">
        <f t="shared" si="2"/>
        <v>0.53078537941509485</v>
      </c>
      <c r="Z59" s="18">
        <f t="shared" si="3"/>
        <v>0.57874865494913219</v>
      </c>
      <c r="AA59" s="18">
        <f t="shared" si="4"/>
        <v>0.9697647046691068</v>
      </c>
      <c r="AB59" s="18">
        <f t="shared" si="5"/>
        <v>1.8201208232101322</v>
      </c>
    </row>
    <row r="60" spans="8:28" x14ac:dyDescent="0.55000000000000004">
      <c r="H60" t="s">
        <v>165</v>
      </c>
      <c r="I60" t="s">
        <v>166</v>
      </c>
      <c r="J60" s="1">
        <f t="shared" ref="J60:W60" si="15">(J14/J$44)/1000</f>
        <v>8.7138720992260346E-2</v>
      </c>
      <c r="K60" s="1">
        <f t="shared" si="15"/>
        <v>3.7260918757078827E-2</v>
      </c>
      <c r="L60" s="1">
        <f t="shared" si="15"/>
        <v>0.10335636674704679</v>
      </c>
      <c r="M60" s="1">
        <f t="shared" si="15"/>
        <v>0.1298187876944788</v>
      </c>
      <c r="N60" s="1">
        <f t="shared" si="15"/>
        <v>0.24109783176850277</v>
      </c>
      <c r="O60" s="1">
        <f t="shared" si="15"/>
        <v>0.31507855279916031</v>
      </c>
      <c r="P60" s="1">
        <f t="shared" si="15"/>
        <v>0.40003254952668538</v>
      </c>
      <c r="Q60" s="1">
        <f t="shared" si="15"/>
        <v>0.36015635380362565</v>
      </c>
      <c r="R60" s="1">
        <f t="shared" si="15"/>
        <v>0.32732542234259066</v>
      </c>
      <c r="S60" s="1">
        <f t="shared" si="15"/>
        <v>0.27866374842238711</v>
      </c>
      <c r="T60" s="1">
        <f t="shared" si="15"/>
        <v>0.24878138437123212</v>
      </c>
      <c r="U60" s="1">
        <f t="shared" si="15"/>
        <v>0.21930555885447642</v>
      </c>
      <c r="V60" s="1">
        <f t="shared" si="15"/>
        <v>0.19173338894492173</v>
      </c>
      <c r="W60" s="1">
        <f t="shared" si="15"/>
        <v>0.18189031104393383</v>
      </c>
      <c r="Y60" s="18">
        <f t="shared" si="2"/>
        <v>0.39120083566743163</v>
      </c>
      <c r="Z60" s="18">
        <f t="shared" si="3"/>
        <v>0.45281065732423048</v>
      </c>
      <c r="AA60" s="18">
        <f t="shared" si="4"/>
        <v>0.98288448649914273</v>
      </c>
      <c r="AB60" s="18">
        <f t="shared" si="5"/>
        <v>1.9514724990003958</v>
      </c>
    </row>
    <row r="61" spans="8:28" x14ac:dyDescent="0.55000000000000004">
      <c r="H61" t="s">
        <v>215</v>
      </c>
      <c r="I61" t="s">
        <v>216</v>
      </c>
      <c r="J61" s="1">
        <f t="shared" ref="J61:W61" si="16">(J15/J$44)/1000</f>
        <v>0.19146674297785649</v>
      </c>
      <c r="K61" s="1">
        <f t="shared" si="16"/>
        <v>0.11563230414506384</v>
      </c>
      <c r="L61" s="1">
        <f t="shared" si="16"/>
        <v>0.24551192116013801</v>
      </c>
      <c r="M61" s="1">
        <f t="shared" si="16"/>
        <v>0.30038088788024253</v>
      </c>
      <c r="N61" s="1">
        <f t="shared" si="16"/>
        <v>0.47055397324154924</v>
      </c>
      <c r="O61" s="1">
        <f t="shared" si="16"/>
        <v>0.55528694885585794</v>
      </c>
      <c r="P61" s="1">
        <f t="shared" si="16"/>
        <v>0.69042115819347427</v>
      </c>
      <c r="Q61" s="1">
        <f t="shared" si="16"/>
        <v>0.58582598595509594</v>
      </c>
      <c r="R61" s="1">
        <f t="shared" si="16"/>
        <v>0.55153501001223737</v>
      </c>
      <c r="S61" s="1">
        <f t="shared" si="16"/>
        <v>0.47165392256364763</v>
      </c>
      <c r="T61" s="1">
        <f t="shared" si="16"/>
        <v>0.44537488778431794</v>
      </c>
      <c r="U61" s="1">
        <f t="shared" si="16"/>
        <v>0.38469879609923852</v>
      </c>
      <c r="V61" s="1">
        <f t="shared" si="16"/>
        <v>0.3538397643478422</v>
      </c>
      <c r="W61" s="1">
        <f t="shared" si="16"/>
        <v>0.32608594394096752</v>
      </c>
      <c r="Y61" s="18">
        <f t="shared" si="2"/>
        <v>0.5292354690733736</v>
      </c>
      <c r="Z61" s="18">
        <f t="shared" si="3"/>
        <v>0.57624385468224371</v>
      </c>
      <c r="AA61" s="18">
        <f t="shared" si="4"/>
        <v>0.95658715474722611</v>
      </c>
      <c r="AB61" s="18">
        <f t="shared" si="5"/>
        <v>1.7779829954431532</v>
      </c>
    </row>
    <row r="62" spans="8:28" x14ac:dyDescent="0.55000000000000004">
      <c r="H62" t="s">
        <v>167</v>
      </c>
      <c r="I62" t="s">
        <v>168</v>
      </c>
      <c r="J62" s="1">
        <f t="shared" ref="J62:W62" si="17">(J16/J$44)/1000</f>
        <v>0.10715688315799937</v>
      </c>
      <c r="K62" s="1">
        <f t="shared" si="17"/>
        <v>4.3456998994501547E-2</v>
      </c>
      <c r="L62" s="1">
        <f t="shared" si="17"/>
        <v>0.13494965914543913</v>
      </c>
      <c r="M62" s="1">
        <f t="shared" si="17"/>
        <v>0.16725455500516478</v>
      </c>
      <c r="N62" s="1">
        <f t="shared" si="17"/>
        <v>0.29491116583987792</v>
      </c>
      <c r="O62" s="1">
        <f t="shared" si="17"/>
        <v>0.36827346756234047</v>
      </c>
      <c r="P62" s="1">
        <f t="shared" si="17"/>
        <v>0.48256764594355445</v>
      </c>
      <c r="Q62" s="1">
        <f t="shared" si="17"/>
        <v>0.41771320264429057</v>
      </c>
      <c r="R62" s="1">
        <f t="shared" si="17"/>
        <v>0.38641354356477287</v>
      </c>
      <c r="S62" s="1">
        <f t="shared" si="17"/>
        <v>0.33088959102823312</v>
      </c>
      <c r="T62" s="1">
        <f t="shared" si="17"/>
        <v>0.31252740227232573</v>
      </c>
      <c r="U62" s="1">
        <f t="shared" si="17"/>
        <v>0.28715944559891154</v>
      </c>
      <c r="V62" s="1">
        <f t="shared" si="17"/>
        <v>0.25271010794797538</v>
      </c>
      <c r="W62" s="1">
        <f t="shared" si="17"/>
        <v>0.24742830798881513</v>
      </c>
      <c r="Y62" s="18">
        <f t="shared" si="2"/>
        <v>0.35899070368809566</v>
      </c>
      <c r="Z62" s="18">
        <f t="shared" si="3"/>
        <v>0.3991113718127573</v>
      </c>
      <c r="AA62" s="18">
        <f t="shared" si="4"/>
        <v>0.94735306475444758</v>
      </c>
      <c r="AB62" s="18">
        <f t="shared" si="5"/>
        <v>1.8360964291792847</v>
      </c>
    </row>
    <row r="63" spans="8:28" x14ac:dyDescent="0.55000000000000004">
      <c r="H63" t="s">
        <v>217</v>
      </c>
      <c r="I63" t="s">
        <v>218</v>
      </c>
      <c r="J63" s="1">
        <f t="shared" ref="J63:W63" si="18">(J17/J$44)/1000</f>
        <v>4.9593856804831964E-2</v>
      </c>
      <c r="K63" s="1">
        <f t="shared" si="18"/>
        <v>4.9151217418714171E-2</v>
      </c>
      <c r="L63" s="1">
        <f t="shared" si="18"/>
        <v>5.6361630658529012E-2</v>
      </c>
      <c r="M63" s="1">
        <f t="shared" si="18"/>
        <v>6.1075658343686917E-2</v>
      </c>
      <c r="N63" s="1">
        <f t="shared" si="18"/>
        <v>7.0024877803878532E-2</v>
      </c>
      <c r="O63" s="1">
        <f t="shared" si="18"/>
        <v>0.10498565374657623</v>
      </c>
      <c r="P63" s="1">
        <f t="shared" si="18"/>
        <v>8.9334274243453138E-2</v>
      </c>
      <c r="Q63" s="15">
        <f t="shared" si="18"/>
        <v>7.5019655969471369E-2</v>
      </c>
      <c r="R63" s="1">
        <f t="shared" si="18"/>
        <v>7.0108449103144635E-2</v>
      </c>
      <c r="S63" s="1">
        <f t="shared" si="18"/>
        <v>6.3082551940135234E-2</v>
      </c>
      <c r="T63" s="1">
        <f t="shared" si="18"/>
        <v>5.9700670296825874E-2</v>
      </c>
      <c r="U63" s="1">
        <f t="shared" si="18"/>
        <v>6.1960774728991072E-2</v>
      </c>
      <c r="V63" s="1">
        <f t="shared" si="18"/>
        <v>5.6213419031477044E-2</v>
      </c>
      <c r="W63" s="1">
        <f t="shared" si="18"/>
        <v>4.9112836929589072E-2</v>
      </c>
      <c r="Y63" s="18">
        <f t="shared" si="2"/>
        <v>0.92777105925184833</v>
      </c>
      <c r="Z63" s="18">
        <f t="shared" si="3"/>
        <v>0.94500767772888306</v>
      </c>
      <c r="AA63" s="18">
        <f t="shared" si="4"/>
        <v>1.3175980468996744</v>
      </c>
      <c r="AB63" s="18">
        <f t="shared" si="5"/>
        <v>1.3455618061564434</v>
      </c>
    </row>
    <row r="64" spans="8:28" x14ac:dyDescent="0.55000000000000004">
      <c r="H64" t="s">
        <v>169</v>
      </c>
      <c r="I64" t="s">
        <v>170</v>
      </c>
      <c r="J64" s="1">
        <f t="shared" ref="J64:W64" si="19">(J18/J$44)/1000</f>
        <v>3.0422334673240018E-2</v>
      </c>
      <c r="K64" s="1">
        <f t="shared" si="19"/>
        <v>2.6758546660891239E-2</v>
      </c>
      <c r="L64" s="1">
        <f t="shared" si="19"/>
        <v>2.790948051976793E-2</v>
      </c>
      <c r="M64" s="1">
        <f t="shared" si="19"/>
        <v>2.87203532015167E-2</v>
      </c>
      <c r="N64" s="1">
        <f t="shared" si="19"/>
        <v>3.374038025721092E-2</v>
      </c>
      <c r="O64" s="1">
        <f t="shared" si="19"/>
        <v>6.5027436383887929E-2</v>
      </c>
      <c r="P64" s="1">
        <f t="shared" si="19"/>
        <v>4.9808612698353336E-2</v>
      </c>
      <c r="Q64" s="15">
        <f t="shared" si="19"/>
        <v>4.1561595157555337E-2</v>
      </c>
      <c r="R64" s="1">
        <f t="shared" si="19"/>
        <v>4.1654479625027128E-2</v>
      </c>
      <c r="S64" s="1">
        <f t="shared" si="19"/>
        <v>3.8687836181357162E-2</v>
      </c>
      <c r="T64" s="1">
        <f t="shared" si="19"/>
        <v>3.8478640927909639E-2</v>
      </c>
      <c r="U64" s="1">
        <f t="shared" si="19"/>
        <v>3.9232728436598148E-2</v>
      </c>
      <c r="V64" s="1">
        <f t="shared" si="19"/>
        <v>3.689029337192775E-2</v>
      </c>
      <c r="W64" s="1">
        <f t="shared" si="19"/>
        <v>3.4116647410437323E-2</v>
      </c>
      <c r="Y64" s="18">
        <f t="shared" si="2"/>
        <v>0.91745976264762974</v>
      </c>
      <c r="Z64" s="18">
        <f t="shared" si="3"/>
        <v>0.98661744983059918</v>
      </c>
      <c r="AA64" s="18">
        <f t="shared" si="4"/>
        <v>1.5566300462406037</v>
      </c>
      <c r="AB64" s="18">
        <f t="shared" si="5"/>
        <v>1.2551987291448252</v>
      </c>
    </row>
    <row r="65" spans="8:28" x14ac:dyDescent="0.55000000000000004">
      <c r="H65" t="s">
        <v>219</v>
      </c>
      <c r="I65" t="s">
        <v>220</v>
      </c>
      <c r="J65" s="1">
        <f t="shared" ref="J65:W65" si="20">(J19/J$44)/1000</f>
        <v>3.3362023987842535E-2</v>
      </c>
      <c r="K65" s="1">
        <f t="shared" si="20"/>
        <v>2.9937771952932211E-2</v>
      </c>
      <c r="L65" s="1">
        <f t="shared" si="20"/>
        <v>3.1614597167315822E-2</v>
      </c>
      <c r="M65" s="1">
        <f t="shared" si="20"/>
        <v>3.273211242542156E-2</v>
      </c>
      <c r="N65" s="1">
        <f t="shared" si="20"/>
        <v>3.536773902390531E-2</v>
      </c>
      <c r="O65" s="1">
        <f t="shared" si="20"/>
        <v>4.8747507284119189E-2</v>
      </c>
      <c r="P65" s="1">
        <f t="shared" si="20"/>
        <v>4.1808816015209298E-2</v>
      </c>
      <c r="Q65" s="15">
        <f t="shared" si="20"/>
        <v>4.0025331287977063E-2</v>
      </c>
      <c r="R65" s="1">
        <f t="shared" si="20"/>
        <v>3.8694769146234875E-2</v>
      </c>
      <c r="S65" s="1">
        <f t="shared" si="20"/>
        <v>3.4372905284690274E-2</v>
      </c>
      <c r="T65" s="1">
        <f t="shared" si="20"/>
        <v>3.4486194738909938E-2</v>
      </c>
      <c r="U65" s="1">
        <f t="shared" si="20"/>
        <v>3.7915139937073759E-2</v>
      </c>
      <c r="V65" s="1">
        <f t="shared" si="20"/>
        <v>3.0975771727134359E-2</v>
      </c>
      <c r="W65" s="1">
        <f t="shared" si="20"/>
        <v>3.0445389951260032E-2</v>
      </c>
      <c r="Y65" s="18">
        <f t="shared" si="2"/>
        <v>0.92149365173801479</v>
      </c>
      <c r="Z65" s="18">
        <f t="shared" si="3"/>
        <v>0.98043364265929733</v>
      </c>
      <c r="AA65" s="18">
        <f t="shared" si="4"/>
        <v>1.2632724344695869</v>
      </c>
      <c r="AB65" s="18">
        <f t="shared" si="5"/>
        <v>1.1667288172121915</v>
      </c>
    </row>
    <row r="66" spans="8:28" x14ac:dyDescent="0.55000000000000004">
      <c r="H66" t="s">
        <v>171</v>
      </c>
      <c r="I66" t="s">
        <v>172</v>
      </c>
      <c r="J66" s="1">
        <f t="shared" ref="J66:W66" si="21">(J20/J$44)/1000</f>
        <v>3.8799747314704168E-3</v>
      </c>
      <c r="K66" s="1">
        <f t="shared" si="21"/>
        <v>2.2530601310035464E-3</v>
      </c>
      <c r="L66" s="1">
        <f t="shared" si="21"/>
        <v>2.2861422590820116E-3</v>
      </c>
      <c r="M66" s="1">
        <f t="shared" si="21"/>
        <v>2.8424996439977953E-3</v>
      </c>
      <c r="N66" s="1">
        <f t="shared" si="21"/>
        <v>3.0997417069627419E-3</v>
      </c>
      <c r="O66" s="15">
        <f t="shared" si="21"/>
        <v>6.2544776062982525E-3</v>
      </c>
      <c r="P66" s="1">
        <f t="shared" si="21"/>
        <v>6.9456020672627348E-3</v>
      </c>
      <c r="Q66" s="15">
        <f t="shared" si="21"/>
        <v>3.9263272244062751E-3</v>
      </c>
      <c r="R66" s="1">
        <f t="shared" si="21"/>
        <v>3.7915966134181712E-3</v>
      </c>
      <c r="S66" s="15">
        <f t="shared" si="21"/>
        <v>3.8503466588259267E-3</v>
      </c>
      <c r="T66" s="15">
        <f t="shared" si="21"/>
        <v>3.4434316089998369E-3</v>
      </c>
      <c r="U66" s="15">
        <f t="shared" si="21"/>
        <v>4.2196924885058032E-3</v>
      </c>
      <c r="V66" s="15">
        <f t="shared" si="21"/>
        <v>2.029978247625032E-3</v>
      </c>
      <c r="W66" s="15">
        <f t="shared" si="21"/>
        <v>2.6870139512159301E-3</v>
      </c>
      <c r="Y66" s="18">
        <f t="shared" si="2"/>
        <v>0.73078734459810912</v>
      </c>
      <c r="Z66" s="18">
        <f t="shared" si="3"/>
        <v>1.2253684616455398</v>
      </c>
      <c r="AA66" s="19">
        <f t="shared" si="4"/>
        <v>1.2452490918919277</v>
      </c>
      <c r="AB66" s="19">
        <f t="shared" si="5"/>
        <v>1.4761848108553361</v>
      </c>
    </row>
    <row r="67" spans="8:28" x14ac:dyDescent="0.55000000000000004">
      <c r="H67" t="s">
        <v>221</v>
      </c>
      <c r="I67" t="s">
        <v>222</v>
      </c>
      <c r="J67" s="1">
        <f t="shared" ref="J67:W67" si="22">(J21/J$44)/1000</f>
        <v>0.53747941013475997</v>
      </c>
      <c r="K67" s="1">
        <f t="shared" si="22"/>
        <v>0.55683851924647176</v>
      </c>
      <c r="L67" s="1">
        <f t="shared" si="22"/>
        <v>0.7287976367827107</v>
      </c>
      <c r="M67" s="1">
        <f t="shared" si="22"/>
        <v>0.89423218467015553</v>
      </c>
      <c r="N67" s="1">
        <f t="shared" si="22"/>
        <v>1.3426674307610187</v>
      </c>
      <c r="O67" s="1">
        <f t="shared" si="22"/>
        <v>1.7814280802378266</v>
      </c>
      <c r="P67" s="1">
        <f t="shared" si="22"/>
        <v>1.4375482289545567</v>
      </c>
      <c r="Q67" s="1">
        <f t="shared" si="22"/>
        <v>1.0881173575840619</v>
      </c>
      <c r="R67" s="1">
        <f t="shared" si="22"/>
        <v>0.87011178867186345</v>
      </c>
      <c r="S67" s="1">
        <f t="shared" si="22"/>
        <v>0.6648097403887423</v>
      </c>
      <c r="T67" s="1">
        <f t="shared" si="22"/>
        <v>0.5623443502766805</v>
      </c>
      <c r="U67" s="1">
        <f t="shared" si="22"/>
        <v>0.49701557654678852</v>
      </c>
      <c r="V67" s="1">
        <f t="shared" si="22"/>
        <v>0.48088636360789516</v>
      </c>
      <c r="W67" s="1">
        <f t="shared" si="22"/>
        <v>0.49881194924262162</v>
      </c>
      <c r="Y67" s="18">
        <f t="shared" si="2"/>
        <v>0.87948924068709522</v>
      </c>
      <c r="Z67" s="18">
        <f t="shared" si="3"/>
        <v>0.93748786568175402</v>
      </c>
      <c r="AA67" s="18">
        <f t="shared" si="4"/>
        <v>1.2815035222268132</v>
      </c>
      <c r="AB67" s="18">
        <f t="shared" si="5"/>
        <v>1.9299452681984637</v>
      </c>
    </row>
    <row r="68" spans="8:28" x14ac:dyDescent="0.55000000000000004">
      <c r="H68" t="s">
        <v>173</v>
      </c>
      <c r="I68" t="s">
        <v>174</v>
      </c>
      <c r="J68" s="1">
        <f t="shared" ref="J68:W68" si="23">(J22/J$44)/1000</f>
        <v>0.16203732967650028</v>
      </c>
      <c r="K68" s="1">
        <f t="shared" si="23"/>
        <v>0.14961348307931774</v>
      </c>
      <c r="L68" s="1">
        <f t="shared" si="23"/>
        <v>0.20581474174604975</v>
      </c>
      <c r="M68" s="1">
        <f t="shared" si="23"/>
        <v>0.26561348238302779</v>
      </c>
      <c r="N68" s="1">
        <f t="shared" si="23"/>
        <v>0.50276522909775478</v>
      </c>
      <c r="O68" s="1">
        <f t="shared" si="23"/>
        <v>0.9537929700426786</v>
      </c>
      <c r="P68" s="1">
        <f t="shared" si="23"/>
        <v>0.79334952142286108</v>
      </c>
      <c r="Q68" s="1">
        <f t="shared" si="23"/>
        <v>0.69141029525995601</v>
      </c>
      <c r="R68" s="1">
        <f t="shared" si="23"/>
        <v>0.588925491771083</v>
      </c>
      <c r="S68" s="1">
        <f t="shared" si="23"/>
        <v>0.49173114079292268</v>
      </c>
      <c r="T68" s="1">
        <f t="shared" si="23"/>
        <v>0.44269725231020718</v>
      </c>
      <c r="U68" s="1">
        <f t="shared" si="23"/>
        <v>0.42713445262645072</v>
      </c>
      <c r="V68" s="1">
        <f t="shared" si="23"/>
        <v>0.40919614689657996</v>
      </c>
      <c r="W68" s="1">
        <f t="shared" si="23"/>
        <v>0.48378073962822637</v>
      </c>
      <c r="Y68" s="18">
        <f t="shared" si="2"/>
        <v>0.81344374384374418</v>
      </c>
      <c r="Z68" s="18">
        <f t="shared" si="3"/>
        <v>0.93814051615297855</v>
      </c>
      <c r="AA68" s="18">
        <f t="shared" si="4"/>
        <v>1.4717724177732945</v>
      </c>
      <c r="AB68" s="18">
        <f t="shared" si="5"/>
        <v>1.8981475269025827</v>
      </c>
    </row>
    <row r="69" spans="8:28" x14ac:dyDescent="0.55000000000000004">
      <c r="H69" t="s">
        <v>180</v>
      </c>
      <c r="I69" t="s">
        <v>181</v>
      </c>
      <c r="J69" s="1">
        <f t="shared" ref="J69:W69" si="24">(J23/J$44)/1000</f>
        <v>0.24008678927785865</v>
      </c>
      <c r="K69" s="1">
        <f t="shared" si="24"/>
        <v>0.26094123208159775</v>
      </c>
      <c r="L69" s="1">
        <f t="shared" si="24"/>
        <v>0.27818655788296265</v>
      </c>
      <c r="M69" s="1">
        <f t="shared" si="24"/>
        <v>0.27551300737029155</v>
      </c>
      <c r="N69" s="1">
        <f t="shared" si="24"/>
        <v>0.32315747151083923</v>
      </c>
      <c r="O69" s="1">
        <f t="shared" si="24"/>
        <v>0.27649966045498681</v>
      </c>
      <c r="P69" s="1">
        <f t="shared" si="24"/>
        <v>0.39736538320579173</v>
      </c>
      <c r="Q69" s="1">
        <f t="shared" si="24"/>
        <v>0.33058614692433252</v>
      </c>
      <c r="R69" s="1">
        <f t="shared" si="24"/>
        <v>0.29836920555921193</v>
      </c>
      <c r="S69" s="1">
        <f t="shared" si="24"/>
        <v>0.27277801696687975</v>
      </c>
      <c r="T69" s="1">
        <f t="shared" si="24"/>
        <v>0.26849572291550033</v>
      </c>
      <c r="U69" s="1">
        <f t="shared" si="24"/>
        <v>0.27768890630640614</v>
      </c>
      <c r="V69" s="1">
        <f t="shared" si="24"/>
        <v>0.23697937611061418</v>
      </c>
      <c r="W69" s="1">
        <f t="shared" si="24"/>
        <v>0.24740364835689629</v>
      </c>
      <c r="Y69" s="18">
        <f t="shared" si="2"/>
        <v>1.0069637325981462</v>
      </c>
      <c r="Z69" s="18">
        <f t="shared" si="3"/>
        <v>0.92899319842061223</v>
      </c>
      <c r="AA69" s="18">
        <f t="shared" si="4"/>
        <v>0.76749726575634947</v>
      </c>
      <c r="AB69" s="18">
        <f t="shared" si="5"/>
        <v>1.2931794605712577</v>
      </c>
    </row>
    <row r="70" spans="8:28" x14ac:dyDescent="0.55000000000000004">
      <c r="H70" t="s">
        <v>132</v>
      </c>
      <c r="I70" t="s">
        <v>133</v>
      </c>
      <c r="J70" s="1">
        <f t="shared" ref="J70:W70" si="25">(J24/J$44)/1000</f>
        <v>0.18331174393908822</v>
      </c>
      <c r="K70" s="1">
        <f t="shared" si="25"/>
        <v>0.19920541055131558</v>
      </c>
      <c r="L70" s="1">
        <f t="shared" si="25"/>
        <v>0.20694266140167292</v>
      </c>
      <c r="M70" s="1">
        <f t="shared" si="25"/>
        <v>0.20668479225937367</v>
      </c>
      <c r="N70" s="1">
        <f t="shared" si="25"/>
        <v>0.26125713244788856</v>
      </c>
      <c r="O70" s="1">
        <f t="shared" si="25"/>
        <v>0.20624238170199324</v>
      </c>
      <c r="P70" s="1">
        <f t="shared" si="25"/>
        <v>0.30115360752754339</v>
      </c>
      <c r="Q70" s="1">
        <f t="shared" si="25"/>
        <v>0.25404216464795087</v>
      </c>
      <c r="R70" s="1">
        <f t="shared" si="25"/>
        <v>0.23099731627990708</v>
      </c>
      <c r="S70" s="1">
        <f t="shared" si="25"/>
        <v>0.20574769997901235</v>
      </c>
      <c r="T70" s="1">
        <f t="shared" si="25"/>
        <v>0.20745292393754705</v>
      </c>
      <c r="U70" s="1">
        <f t="shared" si="25"/>
        <v>0.21928222260960314</v>
      </c>
      <c r="V70" s="1">
        <f t="shared" si="25"/>
        <v>0.18214201200766678</v>
      </c>
      <c r="W70" s="1">
        <f t="shared" si="25"/>
        <v>0.18234477198581017</v>
      </c>
      <c r="Y70" s="18">
        <f t="shared" si="2"/>
        <v>1.0209002528869546</v>
      </c>
      <c r="Z70" s="18">
        <f t="shared" si="3"/>
        <v>0.96141211952575734</v>
      </c>
      <c r="AA70" s="18">
        <f t="shared" si="4"/>
        <v>0.73342262884596632</v>
      </c>
      <c r="AB70" s="18">
        <f t="shared" si="5"/>
        <v>1.3277451776795082</v>
      </c>
    </row>
    <row r="71" spans="8:28" x14ac:dyDescent="0.55000000000000004">
      <c r="H71" t="s">
        <v>182</v>
      </c>
      <c r="I71" t="s">
        <v>183</v>
      </c>
      <c r="J71" s="1">
        <f t="shared" ref="J71:W71" si="26">(J25/J$44)/1000</f>
        <v>0.31773070568024431</v>
      </c>
      <c r="K71" s="1">
        <f t="shared" si="26"/>
        <v>0.31370264520585378</v>
      </c>
      <c r="L71" s="1">
        <f t="shared" si="26"/>
        <v>0.3689616784444642</v>
      </c>
      <c r="M71" s="1">
        <f t="shared" si="26"/>
        <v>0.40351816185149647</v>
      </c>
      <c r="N71" s="1">
        <f t="shared" si="26"/>
        <v>0.53086547363747805</v>
      </c>
      <c r="O71" s="1">
        <f t="shared" si="26"/>
        <v>0.64229293740731042</v>
      </c>
      <c r="P71" s="1">
        <f t="shared" si="26"/>
        <v>0.72995802179740676</v>
      </c>
      <c r="Q71" s="1">
        <f t="shared" si="26"/>
        <v>0.65648051579187394</v>
      </c>
      <c r="R71" s="1">
        <f t="shared" si="26"/>
        <v>0.66457515806146406</v>
      </c>
      <c r="S71" s="1">
        <f t="shared" si="26"/>
        <v>0.59359121668131487</v>
      </c>
      <c r="T71" s="1">
        <f t="shared" si="26"/>
        <v>0.57476204575090095</v>
      </c>
      <c r="U71" s="1">
        <f t="shared" si="26"/>
        <v>0.51913058107055265</v>
      </c>
      <c r="V71" s="1">
        <f t="shared" si="26"/>
        <v>0.44697713900532832</v>
      </c>
      <c r="W71" s="1">
        <f t="shared" si="26"/>
        <v>0.3848035368518421</v>
      </c>
      <c r="Y71" s="18">
        <f t="shared" si="2"/>
        <v>0.91366280581577852</v>
      </c>
      <c r="Z71" s="18">
        <f t="shared" si="3"/>
        <v>0.92986252395546853</v>
      </c>
      <c r="AA71" s="18">
        <f t="shared" si="4"/>
        <v>1.0188467136484791</v>
      </c>
      <c r="AB71" s="18">
        <f t="shared" si="5"/>
        <v>1.4800687246787034</v>
      </c>
    </row>
    <row r="72" spans="8:28" x14ac:dyDescent="0.55000000000000004">
      <c r="H72" t="s">
        <v>134</v>
      </c>
      <c r="I72" t="s">
        <v>135</v>
      </c>
      <c r="J72" s="1">
        <f t="shared" ref="J72:W72" si="27">(J26/J$44)/1000</f>
        <v>0.14264599553579524</v>
      </c>
      <c r="K72" s="1">
        <f t="shared" si="27"/>
        <v>0.1398362956838802</v>
      </c>
      <c r="L72" s="1">
        <f t="shared" si="27"/>
        <v>0.17233607193550224</v>
      </c>
      <c r="M72" s="1">
        <f t="shared" si="27"/>
        <v>0.19685437206146381</v>
      </c>
      <c r="N72" s="1">
        <f t="shared" si="27"/>
        <v>0.32296853947985443</v>
      </c>
      <c r="O72" s="1">
        <f t="shared" si="27"/>
        <v>0.43801495663510714</v>
      </c>
      <c r="P72" s="1">
        <f t="shared" si="27"/>
        <v>0.47290024252129581</v>
      </c>
      <c r="Q72" s="1">
        <f t="shared" si="27"/>
        <v>0.46752827311803419</v>
      </c>
      <c r="R72" s="1">
        <f t="shared" si="27"/>
        <v>0.48674681875348058</v>
      </c>
      <c r="S72" s="1">
        <f t="shared" si="27"/>
        <v>0.44879624529791001</v>
      </c>
      <c r="T72" s="1">
        <f t="shared" si="27"/>
        <v>0.42872903564211046</v>
      </c>
      <c r="U72" s="1">
        <f t="shared" si="27"/>
        <v>0.40031506940442885</v>
      </c>
      <c r="V72" s="1">
        <f t="shared" si="27"/>
        <v>0.34140802359305433</v>
      </c>
      <c r="W72" s="1">
        <f t="shared" si="27"/>
        <v>0.29437934164527174</v>
      </c>
      <c r="Y72" s="18">
        <f t="shared" si="2"/>
        <v>0.88790004336753359</v>
      </c>
      <c r="Z72" s="18">
        <f t="shared" si="3"/>
        <v>0.92685670476747206</v>
      </c>
      <c r="AA72" s="18">
        <f t="shared" si="4"/>
        <v>1.1007215423973598</v>
      </c>
      <c r="AB72" s="18">
        <f t="shared" si="5"/>
        <v>1.5453078349776224</v>
      </c>
    </row>
    <row r="73" spans="8:28" x14ac:dyDescent="0.55000000000000004">
      <c r="H73" t="s">
        <v>184</v>
      </c>
      <c r="I73" t="s">
        <v>185</v>
      </c>
      <c r="J73" s="1">
        <f t="shared" ref="J73:V73" si="28">(J27/J$44)/1000</f>
        <v>1.2427720153332598E-2</v>
      </c>
      <c r="K73" s="1">
        <f t="shared" si="28"/>
        <v>1.0847649930594146E-2</v>
      </c>
      <c r="L73" s="1">
        <f t="shared" si="28"/>
        <v>1.1781616117638945E-2</v>
      </c>
      <c r="M73" s="1">
        <f t="shared" si="28"/>
        <v>1.1276952614745326E-2</v>
      </c>
      <c r="N73" s="1">
        <f t="shared" si="28"/>
        <v>1.2179352906856837E-2</v>
      </c>
      <c r="O73" s="1">
        <f t="shared" si="28"/>
        <v>1.6010754180317749E-2</v>
      </c>
      <c r="P73" s="1">
        <f t="shared" si="28"/>
        <v>1.7008032053990364E-2</v>
      </c>
      <c r="Q73" s="15">
        <f t="shared" si="28"/>
        <v>1.6222623271000127E-2</v>
      </c>
      <c r="R73" s="1">
        <f t="shared" si="28"/>
        <v>1.5054599199700237E-2</v>
      </c>
      <c r="S73" s="1">
        <f t="shared" si="28"/>
        <v>1.3830877051627407E-2</v>
      </c>
      <c r="T73" s="1">
        <f t="shared" si="28"/>
        <v>1.5470207797268922E-2</v>
      </c>
      <c r="U73" s="15">
        <f t="shared" si="28"/>
        <v>1.5680654763903512E-2</v>
      </c>
      <c r="V73" s="1">
        <f t="shared" si="28"/>
        <v>1.4106303947020313E-2</v>
      </c>
      <c r="W73" s="15">
        <f>(W27/W$44)/1000</f>
        <v>1.5345804631080238E-2</v>
      </c>
      <c r="Y73" s="18">
        <f t="shared" si="2"/>
        <v>0.89615426124681774</v>
      </c>
      <c r="Z73" s="18">
        <f t="shared" si="3"/>
        <v>0.88128764383757952</v>
      </c>
      <c r="AA73" s="18">
        <f t="shared" si="4"/>
        <v>1.0971009702852816</v>
      </c>
      <c r="AB73" s="19">
        <f t="shared" si="5"/>
        <v>1.1040265057989902</v>
      </c>
    </row>
    <row r="74" spans="8:28" x14ac:dyDescent="0.55000000000000004">
      <c r="H74" t="s">
        <v>136</v>
      </c>
      <c r="I74" t="s">
        <v>137</v>
      </c>
      <c r="J74" s="1">
        <f t="shared" ref="J74:W74" si="29">(J28/J$44)/1000</f>
        <v>6.197879827511364E-3</v>
      </c>
      <c r="K74" s="1">
        <f t="shared" si="29"/>
        <v>4.2548123725172429E-3</v>
      </c>
      <c r="L74" s="1">
        <f t="shared" si="29"/>
        <v>4.3122210981887893E-3</v>
      </c>
      <c r="M74" s="1">
        <f t="shared" si="29"/>
        <v>4.5305071720039688E-3</v>
      </c>
      <c r="N74" s="1">
        <f t="shared" si="29"/>
        <v>5.9837997323740726E-3</v>
      </c>
      <c r="O74" s="15">
        <f t="shared" si="29"/>
        <v>7.1916407894643932E-3</v>
      </c>
      <c r="P74" s="1">
        <f t="shared" si="29"/>
        <v>8.2309348250038192E-3</v>
      </c>
      <c r="Q74" s="15">
        <f t="shared" si="29"/>
        <v>7.2954939889539189E-3</v>
      </c>
      <c r="R74" s="1">
        <f t="shared" si="29"/>
        <v>6.2778753602471572E-3</v>
      </c>
      <c r="S74" s="15">
        <f t="shared" si="29"/>
        <v>7.0223603317366764E-3</v>
      </c>
      <c r="T74" s="1">
        <f t="shared" si="29"/>
        <v>7.1455666979578095E-3</v>
      </c>
      <c r="U74" s="15">
        <f t="shared" si="29"/>
        <v>5.8311266527826333E-3</v>
      </c>
      <c r="V74" s="1">
        <f t="shared" si="29"/>
        <v>5.1838378532588153E-3</v>
      </c>
      <c r="W74" s="15">
        <f t="shared" si="29"/>
        <v>6.0298643954408478E-3</v>
      </c>
      <c r="Y74" s="18">
        <f t="shared" si="2"/>
        <v>0.80966156321354243</v>
      </c>
      <c r="Z74" s="18">
        <f t="shared" si="3"/>
        <v>1.0366333951015252</v>
      </c>
      <c r="AA74" s="19">
        <f t="shared" si="4"/>
        <v>1.0118572049918029</v>
      </c>
      <c r="AB74" s="19">
        <f t="shared" si="5"/>
        <v>1.2137201568819849</v>
      </c>
    </row>
    <row r="75" spans="8:28" x14ac:dyDescent="0.55000000000000004">
      <c r="H75" t="s">
        <v>186</v>
      </c>
      <c r="I75" t="s">
        <v>187</v>
      </c>
      <c r="J75" s="1">
        <f t="shared" ref="J75:W75" si="30">(J29/J$44)/1000</f>
        <v>8.5699550565346682E-3</v>
      </c>
      <c r="K75" s="1">
        <f t="shared" si="30"/>
        <v>9.2904703908015598E-3</v>
      </c>
      <c r="L75" s="1">
        <f t="shared" si="30"/>
        <v>9.0166959071230224E-3</v>
      </c>
      <c r="M75" s="1">
        <f t="shared" si="30"/>
        <v>9.8539593200487833E-3</v>
      </c>
      <c r="N75" s="1">
        <f t="shared" si="30"/>
        <v>9.8103410281021979E-3</v>
      </c>
      <c r="O75" s="1">
        <f t="shared" si="30"/>
        <v>1.366299307033798E-2</v>
      </c>
      <c r="P75" s="1">
        <f t="shared" si="30"/>
        <v>1.6269011509455224E-2</v>
      </c>
      <c r="Q75" s="15">
        <f t="shared" si="30"/>
        <v>1.2079762558815267E-2</v>
      </c>
      <c r="R75" s="1">
        <f t="shared" si="30"/>
        <v>1.3402296781333338E-2</v>
      </c>
      <c r="S75" s="15">
        <f t="shared" si="30"/>
        <v>1.0345241654306662E-2</v>
      </c>
      <c r="T75" s="1">
        <f t="shared" si="30"/>
        <v>1.2516152391091833E-2</v>
      </c>
      <c r="U75" s="15">
        <f t="shared" si="30"/>
        <v>1.1955040876573442E-2</v>
      </c>
      <c r="V75" s="1">
        <f t="shared" si="30"/>
        <v>1.0712086955205166E-2</v>
      </c>
      <c r="W75" s="15">
        <f t="shared" si="30"/>
        <v>1.1224021675170179E-2</v>
      </c>
      <c r="Y75" s="18">
        <f t="shared" si="2"/>
        <v>1.0565366208722797</v>
      </c>
      <c r="Z75" s="18">
        <f t="shared" si="3"/>
        <v>1.1260394925151274</v>
      </c>
      <c r="AA75" s="18">
        <f t="shared" si="4"/>
        <v>1.0478015549398028</v>
      </c>
      <c r="AB75" s="19">
        <f t="shared" si="5"/>
        <v>1.2841202670976357</v>
      </c>
    </row>
    <row r="76" spans="8:28" x14ac:dyDescent="0.55000000000000004">
      <c r="H76" t="s">
        <v>138</v>
      </c>
      <c r="I76" t="s">
        <v>139</v>
      </c>
      <c r="J76" s="1">
        <f t="shared" ref="J76:W76" si="31">(J30/J$44)/1000</f>
        <v>5.1279852655717831E-3</v>
      </c>
      <c r="K76" s="1">
        <f t="shared" si="31"/>
        <v>4.6885371099087431E-3</v>
      </c>
      <c r="L76" s="1">
        <f t="shared" si="31"/>
        <v>4.6946991838440243E-3</v>
      </c>
      <c r="M76" s="1">
        <f t="shared" si="31"/>
        <v>4.8978296899478352E-3</v>
      </c>
      <c r="N76" s="1">
        <f t="shared" si="31"/>
        <v>5.1233984240066704E-3</v>
      </c>
      <c r="O76" s="15">
        <f t="shared" si="31"/>
        <v>1.0137610815354412E-2</v>
      </c>
      <c r="P76" s="1">
        <f t="shared" si="31"/>
        <v>8.4458202021341928E-3</v>
      </c>
      <c r="Q76" s="15">
        <f t="shared" si="31"/>
        <v>8.6297116696496586E-3</v>
      </c>
      <c r="R76" s="1">
        <f t="shared" si="31"/>
        <v>7.8635853755095533E-3</v>
      </c>
      <c r="S76" s="15">
        <f t="shared" si="31"/>
        <v>8.7066630202182835E-3</v>
      </c>
      <c r="T76" s="1">
        <f t="shared" si="31"/>
        <v>9.2414700357332027E-3</v>
      </c>
      <c r="U76" s="15">
        <f t="shared" si="31"/>
        <v>8.7712613000257757E-3</v>
      </c>
      <c r="V76" s="1">
        <f t="shared" si="31"/>
        <v>7.3358724446055349E-3</v>
      </c>
      <c r="W76" s="15">
        <f t="shared" si="31"/>
        <v>7.0742204184396796E-3</v>
      </c>
      <c r="Y76" s="18">
        <f t="shared" si="2"/>
        <v>0.95463457755432379</v>
      </c>
      <c r="Z76" s="18">
        <f t="shared" si="3"/>
        <v>1.0418987039439631</v>
      </c>
      <c r="AA76" s="19">
        <f t="shared" si="4"/>
        <v>1.494207012896746</v>
      </c>
      <c r="AB76" s="19">
        <f t="shared" si="5"/>
        <v>1.0880091213059555</v>
      </c>
    </row>
    <row r="77" spans="8:28" x14ac:dyDescent="0.55000000000000004">
      <c r="H77" t="s">
        <v>188</v>
      </c>
      <c r="I77" t="s">
        <v>189</v>
      </c>
      <c r="J77" s="1">
        <f t="shared" ref="J77:W77" si="32">(J31/J$44)/1000</f>
        <v>2.4367415415637406E-2</v>
      </c>
      <c r="K77" s="1">
        <f t="shared" si="32"/>
        <v>2.3939850377826925E-2</v>
      </c>
      <c r="L77" s="1">
        <f t="shared" si="32"/>
        <v>2.9264844657317629E-2</v>
      </c>
      <c r="M77" s="1">
        <f t="shared" si="32"/>
        <v>3.0758254195156102E-2</v>
      </c>
      <c r="N77" s="1">
        <f t="shared" si="32"/>
        <v>3.2573913774774553E-2</v>
      </c>
      <c r="O77" s="1">
        <f t="shared" si="32"/>
        <v>4.4717957594078879E-2</v>
      </c>
      <c r="P77" s="1">
        <f t="shared" si="32"/>
        <v>4.1373090123234153E-2</v>
      </c>
      <c r="Q77" s="15">
        <f t="shared" si="32"/>
        <v>3.6459102747822207E-2</v>
      </c>
      <c r="R77" s="1">
        <f t="shared" si="32"/>
        <v>3.5924536178137796E-2</v>
      </c>
      <c r="S77" s="1">
        <f t="shared" si="32"/>
        <v>3.3784296468241819E-2</v>
      </c>
      <c r="T77" s="1">
        <f t="shared" si="32"/>
        <v>3.2745756839386124E-2</v>
      </c>
      <c r="U77" s="15">
        <f t="shared" si="32"/>
        <v>3.071777788209849E-2</v>
      </c>
      <c r="V77" s="1">
        <f t="shared" si="32"/>
        <v>2.8419482729132223E-2</v>
      </c>
      <c r="W77" s="15">
        <f t="shared" si="32"/>
        <v>2.6794878398605022E-2</v>
      </c>
      <c r="Y77" s="18">
        <f t="shared" si="2"/>
        <v>0.89274068798376061</v>
      </c>
      <c r="Z77" s="18">
        <f t="shared" si="3"/>
        <v>0.85978659007087221</v>
      </c>
      <c r="AA77" s="18">
        <f t="shared" si="4"/>
        <v>1.209459619371626</v>
      </c>
      <c r="AB77" s="19">
        <f t="shared" si="5"/>
        <v>1.2494785463542608</v>
      </c>
    </row>
    <row r="78" spans="8:28" x14ac:dyDescent="0.55000000000000004">
      <c r="H78" t="s">
        <v>140</v>
      </c>
      <c r="I78" t="s">
        <v>141</v>
      </c>
      <c r="J78" s="1">
        <f t="shared" ref="J78:W78" si="33">(J32/J$44)/1000</f>
        <v>1.5856665513936257E-2</v>
      </c>
      <c r="K78" s="1">
        <f t="shared" si="33"/>
        <v>1.4613759329216516E-2</v>
      </c>
      <c r="L78" s="1">
        <f t="shared" si="33"/>
        <v>1.7141694718904008E-2</v>
      </c>
      <c r="M78" s="1">
        <f t="shared" si="33"/>
        <v>1.760252927633639E-2</v>
      </c>
      <c r="N78" s="1">
        <f t="shared" si="33"/>
        <v>2.0058765115560845E-2</v>
      </c>
      <c r="O78" s="1">
        <f t="shared" si="33"/>
        <v>2.8385356568462132E-2</v>
      </c>
      <c r="P78" s="1">
        <f t="shared" si="33"/>
        <v>2.7953602952767213E-2</v>
      </c>
      <c r="Q78" s="15">
        <f t="shared" si="33"/>
        <v>2.3033309407713094E-2</v>
      </c>
      <c r="R78" s="1">
        <f t="shared" si="33"/>
        <v>2.2142543690767843E-2</v>
      </c>
      <c r="S78" s="1">
        <f t="shared" si="33"/>
        <v>2.1954886464946258E-2</v>
      </c>
      <c r="T78" s="1">
        <f t="shared" si="33"/>
        <v>2.0229061609692369E-2</v>
      </c>
      <c r="U78" s="15">
        <f t="shared" si="33"/>
        <v>1.9355616046683462E-2</v>
      </c>
      <c r="V78" s="1">
        <f t="shared" si="33"/>
        <v>1.552289100096522E-2</v>
      </c>
      <c r="W78" s="15">
        <f t="shared" si="33"/>
        <v>1.6228927327825864E-2</v>
      </c>
      <c r="Y78" s="18">
        <f t="shared" si="2"/>
        <v>0.88572639525722685</v>
      </c>
      <c r="Z78" s="18">
        <f t="shared" si="3"/>
        <v>0.87544630360312747</v>
      </c>
      <c r="AA78" s="18">
        <f t="shared" si="4"/>
        <v>1.1824185188310625</v>
      </c>
      <c r="AB78" s="19">
        <f t="shared" si="5"/>
        <v>1.3165271120105404</v>
      </c>
    </row>
    <row r="79" spans="8:28" x14ac:dyDescent="0.55000000000000004">
      <c r="H79" t="s">
        <v>190</v>
      </c>
      <c r="I79" t="s">
        <v>191</v>
      </c>
      <c r="J79" s="1">
        <f t="shared" ref="J79:W79" si="34">(J33/J$44)/1000</f>
        <v>0.20351820411526889</v>
      </c>
      <c r="K79" s="1">
        <f t="shared" si="34"/>
        <v>0.2007821922704866</v>
      </c>
      <c r="L79" s="1">
        <f t="shared" si="34"/>
        <v>0.22715855798258594</v>
      </c>
      <c r="M79" s="1">
        <f t="shared" si="34"/>
        <v>0.251354867534757</v>
      </c>
      <c r="N79" s="1">
        <f t="shared" si="34"/>
        <v>0.42341956355490895</v>
      </c>
      <c r="O79" s="1">
        <f t="shared" si="34"/>
        <v>0.50932182698842632</v>
      </c>
      <c r="P79" s="1">
        <f t="shared" si="34"/>
        <v>0.65070711562137262</v>
      </c>
      <c r="Q79" s="1">
        <f t="shared" si="34"/>
        <v>0.62900897768116659</v>
      </c>
      <c r="R79" s="1">
        <f t="shared" si="34"/>
        <v>0.62905883887858571</v>
      </c>
      <c r="S79" s="1">
        <f t="shared" si="34"/>
        <v>0.55830320353729301</v>
      </c>
      <c r="T79" s="1">
        <f t="shared" si="34"/>
        <v>0.53860057054413879</v>
      </c>
      <c r="U79" s="1">
        <f t="shared" si="34"/>
        <v>0.51037478467525632</v>
      </c>
      <c r="V79" s="1">
        <f t="shared" si="34"/>
        <v>0.42200013826872179</v>
      </c>
      <c r="W79" s="1">
        <f t="shared" si="34"/>
        <v>0.36067026449222006</v>
      </c>
      <c r="Y79" s="18">
        <f t="shared" si="2"/>
        <v>0.93240318466435634</v>
      </c>
      <c r="Z79" s="18">
        <f t="shared" si="3"/>
        <v>0.97803474945483193</v>
      </c>
      <c r="AA79" s="18">
        <f t="shared" si="4"/>
        <v>0.94834592020191011</v>
      </c>
      <c r="AB79" s="18">
        <f t="shared" si="5"/>
        <v>1.6098154138757057</v>
      </c>
    </row>
    <row r="80" spans="8:28" x14ac:dyDescent="0.55000000000000004">
      <c r="H80" t="s">
        <v>142</v>
      </c>
      <c r="I80" t="s">
        <v>143</v>
      </c>
      <c r="J80" s="1">
        <f t="shared" ref="J80:W80" si="35">(J34/J$44)/1000</f>
        <v>0.12668064974864798</v>
      </c>
      <c r="K80" s="1">
        <f t="shared" si="35"/>
        <v>0.12740734334068265</v>
      </c>
      <c r="L80" s="1">
        <f t="shared" si="35"/>
        <v>0.1455042910433394</v>
      </c>
      <c r="M80" s="1">
        <f t="shared" si="35"/>
        <v>0.16932216821969495</v>
      </c>
      <c r="N80" s="1">
        <f t="shared" si="35"/>
        <v>0.32547245972096295</v>
      </c>
      <c r="O80" s="1">
        <f t="shared" si="35"/>
        <v>0.40427056714122167</v>
      </c>
      <c r="P80" s="1">
        <f t="shared" si="35"/>
        <v>0.52197702965582793</v>
      </c>
      <c r="Q80" s="1">
        <f t="shared" si="35"/>
        <v>0.53328315455533726</v>
      </c>
      <c r="R80" s="1">
        <f t="shared" si="35"/>
        <v>0.53575151387772246</v>
      </c>
      <c r="S80" s="1">
        <f t="shared" si="35"/>
        <v>0.47777288347045377</v>
      </c>
      <c r="T80" s="1">
        <f t="shared" si="35"/>
        <v>0.44845647078233347</v>
      </c>
      <c r="U80" s="1">
        <f t="shared" si="35"/>
        <v>0.41404119965933761</v>
      </c>
      <c r="V80" s="1">
        <f t="shared" si="35"/>
        <v>0.35285184009144582</v>
      </c>
      <c r="W80" s="1">
        <f t="shared" si="35"/>
        <v>0.29330697013519647</v>
      </c>
      <c r="Y80" s="18">
        <f t="shared" si="2"/>
        <v>0.9361821632744296</v>
      </c>
      <c r="Z80" s="18">
        <f t="shared" si="3"/>
        <v>1.0189589275180932</v>
      </c>
      <c r="AA80" s="18">
        <f t="shared" si="4"/>
        <v>0.95408770011418553</v>
      </c>
      <c r="AB80" s="18">
        <f t="shared" si="5"/>
        <v>1.6936829600525287</v>
      </c>
    </row>
    <row r="81" spans="8:28" x14ac:dyDescent="0.55000000000000004">
      <c r="H81" t="s">
        <v>192</v>
      </c>
      <c r="I81" t="s">
        <v>193</v>
      </c>
      <c r="J81" s="1">
        <f t="shared" ref="J81:W81" si="36">(J35/J$44)/1000</f>
        <v>0.18481196987790907</v>
      </c>
      <c r="K81" s="1">
        <f t="shared" si="36"/>
        <v>0.17512059101083949</v>
      </c>
      <c r="L81" s="1">
        <f t="shared" si="36"/>
        <v>0.19594121672201079</v>
      </c>
      <c r="M81" s="1">
        <f t="shared" si="36"/>
        <v>0.22120295275408899</v>
      </c>
      <c r="N81" s="1">
        <f t="shared" si="36"/>
        <v>0.27474587586409421</v>
      </c>
      <c r="O81" s="1">
        <f t="shared" si="36"/>
        <v>0.37985008441190876</v>
      </c>
      <c r="P81" s="1">
        <f t="shared" si="36"/>
        <v>0.398409943273897</v>
      </c>
      <c r="Q81" s="1">
        <f t="shared" si="36"/>
        <v>0.36328032016826284</v>
      </c>
      <c r="R81" s="1">
        <f t="shared" si="36"/>
        <v>0.37626251533974359</v>
      </c>
      <c r="S81" s="1">
        <f t="shared" si="36"/>
        <v>0.36109561162426329</v>
      </c>
      <c r="T81" s="1">
        <f t="shared" si="36"/>
        <v>0.36496838381426999</v>
      </c>
      <c r="U81" s="1">
        <f t="shared" si="36"/>
        <v>0.34009194276932109</v>
      </c>
      <c r="V81" s="1">
        <f t="shared" si="36"/>
        <v>0.30515213252327716</v>
      </c>
      <c r="W81" s="1">
        <f t="shared" si="36"/>
        <v>0.29394687647864182</v>
      </c>
      <c r="Y81" s="18">
        <f t="shared" si="2"/>
        <v>0.91986408610073778</v>
      </c>
      <c r="Z81" s="18">
        <f t="shared" si="3"/>
        <v>1.0089660032843601</v>
      </c>
      <c r="AA81" s="18">
        <f t="shared" si="4"/>
        <v>1.1285651066593327</v>
      </c>
      <c r="AB81" s="18">
        <f t="shared" si="5"/>
        <v>1.3108642371017685</v>
      </c>
    </row>
    <row r="82" spans="8:28" x14ac:dyDescent="0.55000000000000004">
      <c r="H82" t="s">
        <v>144</v>
      </c>
      <c r="I82" t="s">
        <v>145</v>
      </c>
      <c r="J82" s="1">
        <f t="shared" ref="J82:W82" si="37">(J36/J$44)/1000</f>
        <v>8.7059493570034646E-2</v>
      </c>
      <c r="K82" s="1">
        <f t="shared" si="37"/>
        <v>7.1184138724039878E-2</v>
      </c>
      <c r="L82" s="1">
        <f t="shared" si="37"/>
        <v>7.9000039735396807E-2</v>
      </c>
      <c r="M82" s="1">
        <f t="shared" si="37"/>
        <v>9.3790892133217812E-2</v>
      </c>
      <c r="N82" s="1">
        <f t="shared" si="37"/>
        <v>0.13528453448652408</v>
      </c>
      <c r="O82" s="1">
        <f t="shared" si="37"/>
        <v>0.2000357211224259</v>
      </c>
      <c r="P82" s="1">
        <f t="shared" si="37"/>
        <v>0.22286414226711773</v>
      </c>
      <c r="Q82" s="1">
        <f t="shared" si="37"/>
        <v>0.19083089614244061</v>
      </c>
      <c r="R82" s="1">
        <f t="shared" si="37"/>
        <v>0.19080900752962565</v>
      </c>
      <c r="S82" s="1">
        <f t="shared" si="37"/>
        <v>0.18074450649488774</v>
      </c>
      <c r="T82" s="1">
        <f t="shared" si="37"/>
        <v>0.16973129974483311</v>
      </c>
      <c r="U82" s="1">
        <f t="shared" si="37"/>
        <v>0.13728741366869984</v>
      </c>
      <c r="V82" s="1">
        <f t="shared" si="37"/>
        <v>0.11537564022698241</v>
      </c>
      <c r="W82" s="1">
        <f t="shared" si="37"/>
        <v>0.12466422987621016</v>
      </c>
      <c r="Y82" s="18">
        <f t="shared" si="2"/>
        <v>0.85733275659774</v>
      </c>
      <c r="Z82" s="18">
        <f t="shared" si="3"/>
        <v>1.0697672104560265</v>
      </c>
      <c r="AA82" s="18">
        <f t="shared" si="4"/>
        <v>1.1170540845528441</v>
      </c>
      <c r="AB82" s="18">
        <f t="shared" si="5"/>
        <v>1.576259135384775</v>
      </c>
    </row>
    <row r="83" spans="8:28" x14ac:dyDescent="0.55000000000000004">
      <c r="H83" t="s">
        <v>194</v>
      </c>
      <c r="I83" t="s">
        <v>195</v>
      </c>
      <c r="J83" s="1">
        <f t="shared" ref="J83:V83" si="38">(J37/J$44)/1000</f>
        <v>0.16435153326485263</v>
      </c>
      <c r="K83" s="1">
        <f t="shared" si="38"/>
        <v>0.15582626410295097</v>
      </c>
      <c r="L83" s="1">
        <f t="shared" si="38"/>
        <v>0.17307718138146155</v>
      </c>
      <c r="M83" s="1">
        <f t="shared" si="38"/>
        <v>0.19740676690557701</v>
      </c>
      <c r="N83" s="1">
        <f t="shared" si="38"/>
        <v>0.25925577238761982</v>
      </c>
      <c r="O83" s="1">
        <f t="shared" si="38"/>
        <v>0.37687973583032275</v>
      </c>
      <c r="P83" s="1">
        <f t="shared" si="38"/>
        <v>0.42694109895838028</v>
      </c>
      <c r="Q83" s="1">
        <f t="shared" si="38"/>
        <v>0.38545403317892696</v>
      </c>
      <c r="R83" s="1">
        <f t="shared" si="38"/>
        <v>0.42108132683874666</v>
      </c>
      <c r="S83" s="1">
        <f t="shared" si="38"/>
        <v>0.39896843841523427</v>
      </c>
      <c r="T83" s="1">
        <f t="shared" si="38"/>
        <v>0.39116227748952354</v>
      </c>
      <c r="U83" s="1">
        <f t="shared" si="38"/>
        <v>0.35537564034069524</v>
      </c>
      <c r="V83" s="1">
        <f t="shared" si="38"/>
        <v>0.32657474914233675</v>
      </c>
      <c r="W83" s="1">
        <f>(W37/W$44)/1000</f>
        <v>0.30896424241963583</v>
      </c>
      <c r="Y83" s="18">
        <f t="shared" si="2"/>
        <v>0.92360997946653622</v>
      </c>
      <c r="Z83" s="18">
        <f t="shared" si="3"/>
        <v>1.0268879709866063</v>
      </c>
      <c r="AA83" s="18">
        <f t="shared" si="4"/>
        <v>1.0984594992135697</v>
      </c>
      <c r="AB83" s="18">
        <f t="shared" si="5"/>
        <v>1.3811087778057831</v>
      </c>
    </row>
    <row r="84" spans="8:28" x14ac:dyDescent="0.55000000000000004">
      <c r="H84" t="s">
        <v>146</v>
      </c>
      <c r="I84" t="s">
        <v>147</v>
      </c>
      <c r="J84" s="1">
        <f t="shared" ref="J84:W84" si="39">(J38/J$44)/1000</f>
        <v>0.33185839528154304</v>
      </c>
      <c r="K84" s="1">
        <f t="shared" si="39"/>
        <v>0.3041171071390778</v>
      </c>
      <c r="L84" s="1">
        <f t="shared" si="39"/>
        <v>0.33020927972289038</v>
      </c>
      <c r="M84" s="1">
        <f t="shared" si="39"/>
        <v>0.38110527159682872</v>
      </c>
      <c r="N84" s="1">
        <f t="shared" si="39"/>
        <v>0.55677326688433348</v>
      </c>
      <c r="O84" s="1">
        <f t="shared" si="39"/>
        <v>0.87765608730929523</v>
      </c>
      <c r="P84" s="1">
        <f t="shared" si="39"/>
        <v>0.98133368714850722</v>
      </c>
      <c r="Q84" s="1">
        <f t="shared" si="39"/>
        <v>0.91860675483751797</v>
      </c>
      <c r="R84" s="1">
        <f t="shared" si="39"/>
        <v>0.96343772797816607</v>
      </c>
      <c r="S84" s="1">
        <f t="shared" si="39"/>
        <v>0.9396930225612754</v>
      </c>
      <c r="T84" s="1">
        <f t="shared" si="39"/>
        <v>0.93095804485390576</v>
      </c>
      <c r="U84" s="1">
        <f t="shared" si="39"/>
        <v>0.86738893364521197</v>
      </c>
      <c r="V84" s="1">
        <f t="shared" si="39"/>
        <v>0.76462791143027464</v>
      </c>
      <c r="W84" s="1">
        <f t="shared" si="39"/>
        <v>0.74095258872645053</v>
      </c>
      <c r="Y84" s="18">
        <f t="shared" si="2"/>
        <v>0.91868888520207947</v>
      </c>
      <c r="Z84" s="18">
        <f t="shared" si="3"/>
        <v>1.0629363497032023</v>
      </c>
      <c r="AA84" s="18">
        <f t="shared" si="4"/>
        <v>1.14121594081364</v>
      </c>
      <c r="AB84" s="18">
        <f t="shared" si="5"/>
        <v>1.393872424989353</v>
      </c>
    </row>
    <row r="85" spans="8:28" x14ac:dyDescent="0.55000000000000004">
      <c r="H85" t="s">
        <v>196</v>
      </c>
      <c r="I85" t="s">
        <v>197</v>
      </c>
      <c r="J85" s="1">
        <f t="shared" ref="J85:W85" si="40">(J39/J$44)/1000</f>
        <v>1.7577940512139272E-2</v>
      </c>
      <c r="K85" s="1">
        <f t="shared" si="40"/>
        <v>1.4940024382470496E-2</v>
      </c>
      <c r="L85" s="1">
        <f t="shared" si="40"/>
        <v>2.2413142000801908E-2</v>
      </c>
      <c r="M85" s="1">
        <f t="shared" si="40"/>
        <v>2.6678274349619429E-2</v>
      </c>
      <c r="N85" s="1">
        <f t="shared" si="40"/>
        <v>4.5643074596161431E-2</v>
      </c>
      <c r="O85" s="1">
        <f t="shared" si="40"/>
        <v>8.9070927314771245E-2</v>
      </c>
      <c r="P85" s="1">
        <f t="shared" si="40"/>
        <v>7.3650856272935092E-2</v>
      </c>
      <c r="Q85" s="15">
        <f t="shared" si="40"/>
        <v>6.7806062284883922E-2</v>
      </c>
      <c r="R85" s="1">
        <f t="shared" si="40"/>
        <v>6.9882966750855161E-2</v>
      </c>
      <c r="S85" s="1">
        <f t="shared" si="40"/>
        <v>6.5026048969251168E-2</v>
      </c>
      <c r="T85" s="1">
        <f t="shared" si="40"/>
        <v>6.4649911380377623E-2</v>
      </c>
      <c r="U85" s="1">
        <f t="shared" si="40"/>
        <v>5.7161015093225721E-2</v>
      </c>
      <c r="V85" s="1">
        <f t="shared" si="40"/>
        <v>5.2035180499258177E-2</v>
      </c>
      <c r="W85" s="1">
        <f t="shared" si="40"/>
        <v>4.7446414079443472E-2</v>
      </c>
      <c r="Y85" s="18">
        <f t="shared" si="2"/>
        <v>0.74716779060111116</v>
      </c>
      <c r="Z85" s="18">
        <f t="shared" si="3"/>
        <v>0.79342075201726892</v>
      </c>
      <c r="AA85" s="18">
        <f t="shared" si="4"/>
        <v>1.4933019084182992</v>
      </c>
      <c r="AB85" s="18">
        <f t="shared" si="5"/>
        <v>1.5866518648753252</v>
      </c>
    </row>
    <row r="86" spans="8:28" x14ac:dyDescent="0.55000000000000004">
      <c r="H86" t="s">
        <v>148</v>
      </c>
      <c r="I86" t="s">
        <v>149</v>
      </c>
      <c r="J86" s="1">
        <f t="shared" ref="J86:W86" si="41">(J40/J$44)/1000</f>
        <v>1.2108080578416525E-2</v>
      </c>
      <c r="K86" s="1">
        <f t="shared" si="41"/>
        <v>8.6958691736615037E-3</v>
      </c>
      <c r="L86" s="1">
        <f t="shared" si="41"/>
        <v>1.3403769205838847E-2</v>
      </c>
      <c r="M86" s="1">
        <f t="shared" si="41"/>
        <v>1.6354977201170625E-2</v>
      </c>
      <c r="N86" s="1">
        <f t="shared" si="41"/>
        <v>2.8483007008806693E-2</v>
      </c>
      <c r="O86" s="1">
        <f t="shared" si="41"/>
        <v>6.3238949855050061E-2</v>
      </c>
      <c r="P86" s="1">
        <f t="shared" si="41"/>
        <v>4.9713475703370903E-2</v>
      </c>
      <c r="Q86" s="15">
        <f t="shared" si="41"/>
        <v>4.8117014064098955E-2</v>
      </c>
      <c r="R86" s="1">
        <f t="shared" si="41"/>
        <v>4.8431426314807298E-2</v>
      </c>
      <c r="S86" s="1">
        <f t="shared" si="41"/>
        <v>4.5763711319028524E-2</v>
      </c>
      <c r="T86" s="1">
        <f t="shared" si="41"/>
        <v>4.3122974499130363E-2</v>
      </c>
      <c r="U86" s="1">
        <f t="shared" si="41"/>
        <v>3.6164793760554377E-2</v>
      </c>
      <c r="V86" s="1">
        <f t="shared" si="41"/>
        <v>3.1440191989913172E-2</v>
      </c>
      <c r="W86" s="1">
        <f t="shared" si="41"/>
        <v>3.082507191530626E-2</v>
      </c>
      <c r="Y86" s="18">
        <f t="shared" si="2"/>
        <v>0.68171216491155073</v>
      </c>
      <c r="Z86" s="18">
        <f t="shared" si="3"/>
        <v>0.7916059644756811</v>
      </c>
      <c r="AA86" s="18">
        <f t="shared" si="4"/>
        <v>1.6174371956809719</v>
      </c>
      <c r="AB86" s="18">
        <f t="shared" si="5"/>
        <v>1.6417797988783718</v>
      </c>
    </row>
  </sheetData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Y+REE data reduction</vt:lpstr>
      <vt:lpstr>Normalized Y + REE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 L Loewy</dc:creator>
  <cp:lastModifiedBy>Sheila Gerardo</cp:lastModifiedBy>
  <cp:lastPrinted>2020-11-09T22:27:29Z</cp:lastPrinted>
  <dcterms:created xsi:type="dcterms:W3CDTF">2020-10-26T17:07:31Z</dcterms:created>
  <dcterms:modified xsi:type="dcterms:W3CDTF">2020-12-08T18:48:49Z</dcterms:modified>
</cp:coreProperties>
</file>