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eila Gerardo\Desktop\"/>
    </mc:Choice>
  </mc:AlternateContent>
  <xr:revisionPtr revIDLastSave="0" documentId="13_ncr:1_{6547C767-9CF6-43C5-B736-0118E6D57863}" xr6:coauthVersionLast="45" xr6:coauthVersionMax="45" xr10:uidLastSave="{00000000-0000-0000-0000-000000000000}"/>
  <bookViews>
    <workbookView xWindow="-120" yWindow="-120" windowWidth="29040" windowHeight="15840" tabRatio="778" xr2:uid="{00000000-000D-0000-FFFF-FFFF00000000}"/>
  </bookViews>
  <sheets>
    <sheet name="Data" sheetId="4" r:id="rId1"/>
    <sheet name="Average LA Major Data" sheetId="9" r:id="rId2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Q144" i="4" l="1"/>
  <c r="CQ145" i="4"/>
  <c r="CQ146" i="4"/>
  <c r="CQ147" i="4"/>
  <c r="CQ148" i="4"/>
  <c r="CQ149" i="4"/>
  <c r="CQ150" i="4"/>
  <c r="CQ151" i="4"/>
  <c r="CQ152" i="4"/>
  <c r="CQ153" i="4"/>
  <c r="CQ154" i="4"/>
  <c r="CQ155" i="4"/>
  <c r="CQ156" i="4"/>
  <c r="CQ157" i="4"/>
  <c r="CQ158" i="4"/>
  <c r="CQ159" i="4"/>
  <c r="CQ160" i="4"/>
  <c r="CQ161" i="4"/>
  <c r="CQ162" i="4"/>
  <c r="CQ163" i="4"/>
  <c r="CQ164" i="4"/>
  <c r="CQ165" i="4"/>
  <c r="CQ166" i="4"/>
  <c r="CQ167" i="4"/>
  <c r="CQ168" i="4"/>
  <c r="CQ169" i="4"/>
  <c r="CQ170" i="4"/>
  <c r="CQ171" i="4"/>
  <c r="CQ172" i="4"/>
  <c r="CQ173" i="4"/>
  <c r="CQ174" i="4"/>
  <c r="CQ175" i="4"/>
  <c r="CQ176" i="4"/>
  <c r="CQ177" i="4"/>
  <c r="CQ178" i="4"/>
  <c r="CQ179" i="4"/>
  <c r="CQ180" i="4"/>
  <c r="CQ181" i="4"/>
  <c r="CQ182" i="4"/>
  <c r="CQ183" i="4"/>
  <c r="CQ184" i="4"/>
  <c r="CQ185" i="4"/>
  <c r="CQ186" i="4"/>
  <c r="CQ187" i="4"/>
  <c r="CQ188" i="4"/>
  <c r="CQ189" i="4"/>
  <c r="CQ190" i="4"/>
  <c r="CQ191" i="4"/>
  <c r="CQ192" i="4"/>
  <c r="CQ193" i="4"/>
  <c r="CQ194" i="4"/>
  <c r="CQ195" i="4"/>
  <c r="CQ196" i="4"/>
  <c r="CQ197" i="4"/>
  <c r="CQ198" i="4"/>
  <c r="CQ199" i="4"/>
  <c r="CQ200" i="4"/>
  <c r="CQ201" i="4"/>
  <c r="CQ202" i="4"/>
  <c r="CQ203" i="4"/>
  <c r="CQ204" i="4"/>
  <c r="CQ205" i="4"/>
  <c r="CQ206" i="4"/>
  <c r="CQ207" i="4"/>
  <c r="CQ208" i="4"/>
  <c r="CQ209" i="4"/>
  <c r="CQ210" i="4"/>
  <c r="CQ211" i="4"/>
  <c r="CQ212" i="4"/>
  <c r="CQ213" i="4"/>
  <c r="CQ214" i="4"/>
  <c r="CQ215" i="4"/>
  <c r="CQ216" i="4"/>
  <c r="CQ217" i="4"/>
  <c r="CQ218" i="4"/>
  <c r="CQ219" i="4"/>
  <c r="CQ220" i="4"/>
  <c r="CQ221" i="4"/>
  <c r="CQ222" i="4"/>
  <c r="CQ223" i="4"/>
  <c r="CQ224" i="4"/>
  <c r="CQ225" i="4"/>
  <c r="CQ226" i="4"/>
  <c r="CQ227" i="4"/>
  <c r="CQ228" i="4"/>
  <c r="CQ229" i="4"/>
  <c r="CQ230" i="4"/>
  <c r="CQ231" i="4"/>
  <c r="CQ232" i="4"/>
  <c r="CQ233" i="4"/>
  <c r="CQ234" i="4"/>
  <c r="CQ235" i="4"/>
  <c r="CQ236" i="4"/>
  <c r="CQ237" i="4"/>
  <c r="CQ238" i="4"/>
  <c r="CQ239" i="4"/>
  <c r="CQ240" i="4"/>
  <c r="CQ241" i="4"/>
  <c r="CQ242" i="4"/>
  <c r="CQ243" i="4"/>
  <c r="CQ244" i="4"/>
  <c r="CQ245" i="4"/>
  <c r="CQ246" i="4"/>
  <c r="CQ247" i="4"/>
  <c r="CQ248" i="4"/>
  <c r="CQ249" i="4"/>
  <c r="CQ250" i="4"/>
  <c r="CQ251" i="4"/>
  <c r="CQ252" i="4"/>
  <c r="CQ253" i="4"/>
  <c r="CQ254" i="4"/>
  <c r="CP144" i="4"/>
  <c r="CN144" i="4"/>
  <c r="CR146" i="4" l="1"/>
  <c r="CR144" i="4"/>
  <c r="CR145" i="4" l="1"/>
  <c r="CR147" i="4"/>
  <c r="CR148" i="4"/>
  <c r="CR149" i="4"/>
  <c r="CR150" i="4"/>
  <c r="CR151" i="4"/>
  <c r="CR152" i="4"/>
  <c r="CR153" i="4"/>
  <c r="CR154" i="4"/>
  <c r="CR155" i="4"/>
  <c r="CR156" i="4"/>
  <c r="CR157" i="4"/>
  <c r="CR158" i="4"/>
  <c r="CR159" i="4"/>
  <c r="CR160" i="4"/>
  <c r="CR161" i="4"/>
  <c r="CR162" i="4"/>
  <c r="CR163" i="4"/>
  <c r="CR164" i="4"/>
  <c r="CR165" i="4"/>
  <c r="CR166" i="4"/>
  <c r="CR167" i="4"/>
  <c r="CR168" i="4"/>
  <c r="CR169" i="4"/>
  <c r="CR170" i="4"/>
  <c r="CR171" i="4"/>
  <c r="CR172" i="4"/>
  <c r="CR173" i="4"/>
  <c r="CR174" i="4"/>
  <c r="CR175" i="4"/>
  <c r="CR176" i="4"/>
  <c r="CR177" i="4"/>
  <c r="CR178" i="4"/>
  <c r="CR179" i="4"/>
  <c r="CR180" i="4"/>
  <c r="CR181" i="4"/>
  <c r="CR182" i="4"/>
  <c r="CR183" i="4"/>
  <c r="CR184" i="4"/>
  <c r="CR185" i="4"/>
  <c r="CR186" i="4"/>
  <c r="CR187" i="4"/>
  <c r="CR188" i="4"/>
  <c r="CR189" i="4"/>
  <c r="CR190" i="4"/>
  <c r="CR191" i="4"/>
  <c r="CR192" i="4"/>
  <c r="CR193" i="4"/>
  <c r="CR194" i="4"/>
  <c r="CR195" i="4"/>
  <c r="CR196" i="4"/>
  <c r="CR197" i="4"/>
  <c r="CR198" i="4"/>
  <c r="CR199" i="4"/>
  <c r="CR200" i="4"/>
  <c r="CR201" i="4"/>
  <c r="CR202" i="4"/>
  <c r="CR203" i="4"/>
  <c r="CR204" i="4"/>
  <c r="CR205" i="4"/>
  <c r="CR206" i="4"/>
  <c r="CR207" i="4"/>
  <c r="CR208" i="4"/>
  <c r="CR209" i="4"/>
  <c r="CR210" i="4"/>
  <c r="CR211" i="4"/>
  <c r="CR212" i="4"/>
  <c r="CR213" i="4"/>
  <c r="CR214" i="4"/>
  <c r="CR215" i="4"/>
  <c r="CR216" i="4"/>
  <c r="CR217" i="4"/>
  <c r="CR218" i="4"/>
  <c r="CR219" i="4"/>
  <c r="CR220" i="4"/>
  <c r="CR221" i="4"/>
  <c r="CR222" i="4"/>
  <c r="CR223" i="4"/>
  <c r="CR224" i="4"/>
  <c r="CR225" i="4"/>
  <c r="CR226" i="4"/>
  <c r="CR227" i="4"/>
  <c r="CR228" i="4"/>
  <c r="CR229" i="4"/>
  <c r="CR230" i="4"/>
  <c r="CR231" i="4"/>
  <c r="CR232" i="4"/>
  <c r="CR233" i="4"/>
  <c r="CR234" i="4"/>
  <c r="CR235" i="4"/>
  <c r="CR236" i="4"/>
  <c r="CR237" i="4"/>
  <c r="CR238" i="4"/>
  <c r="CR239" i="4"/>
  <c r="CR240" i="4"/>
  <c r="CR241" i="4"/>
  <c r="CR242" i="4"/>
  <c r="CR243" i="4"/>
  <c r="CR244" i="4"/>
  <c r="CR245" i="4"/>
  <c r="CR246" i="4"/>
  <c r="CR247" i="4"/>
  <c r="CR248" i="4"/>
  <c r="CR249" i="4"/>
  <c r="CR250" i="4"/>
  <c r="CR251" i="4"/>
  <c r="CR252" i="4"/>
  <c r="CR253" i="4"/>
  <c r="CR254" i="4"/>
  <c r="CN145" i="4"/>
  <c r="CO145" i="4"/>
  <c r="CP145" i="4"/>
  <c r="CN146" i="4"/>
  <c r="CP146" i="4" s="1"/>
  <c r="CO146" i="4"/>
  <c r="CN147" i="4"/>
  <c r="CO147" i="4"/>
  <c r="CP147" i="4"/>
  <c r="CN148" i="4"/>
  <c r="CP148" i="4" s="1"/>
  <c r="CO148" i="4"/>
  <c r="CN149" i="4"/>
  <c r="CP149" i="4" s="1"/>
  <c r="CO149" i="4"/>
  <c r="CN150" i="4"/>
  <c r="CP150" i="4" s="1"/>
  <c r="CO150" i="4"/>
  <c r="CN151" i="4"/>
  <c r="CP151" i="4" s="1"/>
  <c r="CO151" i="4"/>
  <c r="CN152" i="4"/>
  <c r="CO152" i="4"/>
  <c r="CP152" i="4"/>
  <c r="CN153" i="4"/>
  <c r="CO153" i="4"/>
  <c r="CP153" i="4"/>
  <c r="CN154" i="4"/>
  <c r="CO154" i="4"/>
  <c r="CP154" i="4" s="1"/>
  <c r="CN155" i="4"/>
  <c r="CP155" i="4" s="1"/>
  <c r="CO155" i="4"/>
  <c r="CN156" i="4"/>
  <c r="CP156" i="4" s="1"/>
  <c r="CO156" i="4"/>
  <c r="CN157" i="4"/>
  <c r="CO157" i="4"/>
  <c r="CP157" i="4"/>
  <c r="CN158" i="4"/>
  <c r="CO158" i="4"/>
  <c r="CP158" i="4" s="1"/>
  <c r="CN159" i="4"/>
  <c r="CO159" i="4"/>
  <c r="CP159" i="4"/>
  <c r="CN160" i="4"/>
  <c r="CO160" i="4"/>
  <c r="CP160" i="4" s="1"/>
  <c r="CN161" i="4"/>
  <c r="CO161" i="4"/>
  <c r="CP161" i="4"/>
  <c r="CN162" i="4"/>
  <c r="CP162" i="4" s="1"/>
  <c r="CO162" i="4"/>
  <c r="CN163" i="4"/>
  <c r="CO163" i="4"/>
  <c r="CP163" i="4"/>
  <c r="CN164" i="4"/>
  <c r="CO164" i="4"/>
  <c r="CP164" i="4" s="1"/>
  <c r="CN165" i="4"/>
  <c r="CO165" i="4"/>
  <c r="CP165" i="4"/>
  <c r="CN166" i="4"/>
  <c r="CP166" i="4" s="1"/>
  <c r="CO166" i="4"/>
  <c r="CN167" i="4"/>
  <c r="CP167" i="4" s="1"/>
  <c r="CO167" i="4"/>
  <c r="CN168" i="4"/>
  <c r="CO168" i="4"/>
  <c r="CP168" i="4"/>
  <c r="CN169" i="4"/>
  <c r="CO169" i="4"/>
  <c r="CP169" i="4"/>
  <c r="CN170" i="4"/>
  <c r="CO170" i="4"/>
  <c r="CP170" i="4" s="1"/>
  <c r="CN171" i="4"/>
  <c r="CP171" i="4" s="1"/>
  <c r="CO171" i="4"/>
  <c r="CN172" i="4"/>
  <c r="CP172" i="4" s="1"/>
  <c r="CO172" i="4"/>
  <c r="CN173" i="4"/>
  <c r="CO173" i="4"/>
  <c r="CP173" i="4"/>
  <c r="CN174" i="4"/>
  <c r="CO174" i="4"/>
  <c r="CP174" i="4"/>
  <c r="CN175" i="4"/>
  <c r="CO175" i="4"/>
  <c r="CP175" i="4"/>
  <c r="CN176" i="4"/>
  <c r="CO176" i="4"/>
  <c r="CP176" i="4" s="1"/>
  <c r="CN177" i="4"/>
  <c r="CO177" i="4"/>
  <c r="CP177" i="4"/>
  <c r="CN178" i="4"/>
  <c r="CP178" i="4" s="1"/>
  <c r="CO178" i="4"/>
  <c r="CN179" i="4"/>
  <c r="CO179" i="4"/>
  <c r="CP179" i="4"/>
  <c r="CN180" i="4"/>
  <c r="CO180" i="4"/>
  <c r="CP180" i="4" s="1"/>
  <c r="CN181" i="4"/>
  <c r="CO181" i="4"/>
  <c r="CP181" i="4"/>
  <c r="CN182" i="4"/>
  <c r="CP182" i="4" s="1"/>
  <c r="CO182" i="4"/>
  <c r="CN183" i="4"/>
  <c r="CP183" i="4" s="1"/>
  <c r="CO183" i="4"/>
  <c r="CN184" i="4"/>
  <c r="CO184" i="4"/>
  <c r="CP184" i="4"/>
  <c r="CN185" i="4"/>
  <c r="CO185" i="4"/>
  <c r="CP185" i="4"/>
  <c r="CN186" i="4"/>
  <c r="CO186" i="4"/>
  <c r="CP186" i="4" s="1"/>
  <c r="CN187" i="4"/>
  <c r="CP187" i="4" s="1"/>
  <c r="CO187" i="4"/>
  <c r="CN188" i="4"/>
  <c r="CP188" i="4" s="1"/>
  <c r="CO188" i="4"/>
  <c r="CN189" i="4"/>
  <c r="CO189" i="4"/>
  <c r="CP189" i="4"/>
  <c r="CN190" i="4"/>
  <c r="CO190" i="4"/>
  <c r="CP190" i="4" s="1"/>
  <c r="CN191" i="4"/>
  <c r="CO191" i="4"/>
  <c r="CP191" i="4"/>
  <c r="CN192" i="4"/>
  <c r="CO192" i="4"/>
  <c r="CP192" i="4" s="1"/>
  <c r="CN193" i="4"/>
  <c r="CO193" i="4"/>
  <c r="CP193" i="4"/>
  <c r="CN194" i="4"/>
  <c r="CP194" i="4" s="1"/>
  <c r="CO194" i="4"/>
  <c r="CN195" i="4"/>
  <c r="CO195" i="4"/>
  <c r="CP195" i="4"/>
  <c r="CN196" i="4"/>
  <c r="CO196" i="4"/>
  <c r="CP196" i="4" s="1"/>
  <c r="CN197" i="4"/>
  <c r="CO197" i="4"/>
  <c r="CP197" i="4"/>
  <c r="CN198" i="4"/>
  <c r="CP198" i="4" s="1"/>
  <c r="CO198" i="4"/>
  <c r="CN199" i="4"/>
  <c r="CP199" i="4" s="1"/>
  <c r="CO199" i="4"/>
  <c r="CN200" i="4"/>
  <c r="CO200" i="4"/>
  <c r="CP200" i="4"/>
  <c r="CN201" i="4"/>
  <c r="CO201" i="4"/>
  <c r="CP201" i="4"/>
  <c r="CN202" i="4"/>
  <c r="CO202" i="4"/>
  <c r="CP202" i="4" s="1"/>
  <c r="CN203" i="4"/>
  <c r="CP203" i="4" s="1"/>
  <c r="CO203" i="4"/>
  <c r="CN204" i="4"/>
  <c r="CP204" i="4" s="1"/>
  <c r="CO204" i="4"/>
  <c r="CN205" i="4"/>
  <c r="CO205" i="4"/>
  <c r="CP205" i="4"/>
  <c r="CN206" i="4"/>
  <c r="CO206" i="4"/>
  <c r="CP206" i="4" s="1"/>
  <c r="CN207" i="4"/>
  <c r="CO207" i="4"/>
  <c r="CP207" i="4"/>
  <c r="CN208" i="4"/>
  <c r="CO208" i="4"/>
  <c r="CP208" i="4" s="1"/>
  <c r="CN209" i="4"/>
  <c r="CO209" i="4"/>
  <c r="CP209" i="4"/>
  <c r="CN210" i="4"/>
  <c r="CP210" i="4" s="1"/>
  <c r="CO210" i="4"/>
  <c r="CN211" i="4"/>
  <c r="CO211" i="4"/>
  <c r="CP211" i="4"/>
  <c r="CN212" i="4"/>
  <c r="CO212" i="4"/>
  <c r="CP212" i="4" s="1"/>
  <c r="CN213" i="4"/>
  <c r="CO213" i="4"/>
  <c r="CP213" i="4"/>
  <c r="CN214" i="4"/>
  <c r="CP214" i="4" s="1"/>
  <c r="CO214" i="4"/>
  <c r="CN215" i="4"/>
  <c r="CP215" i="4" s="1"/>
  <c r="CO215" i="4"/>
  <c r="CN216" i="4"/>
  <c r="CO216" i="4"/>
  <c r="CP216" i="4"/>
  <c r="CN217" i="4"/>
  <c r="CO217" i="4"/>
  <c r="CP217" i="4"/>
  <c r="CN218" i="4"/>
  <c r="CO218" i="4"/>
  <c r="CP218" i="4" s="1"/>
  <c r="CN219" i="4"/>
  <c r="CP219" i="4" s="1"/>
  <c r="CO219" i="4"/>
  <c r="CN220" i="4"/>
  <c r="CP220" i="4" s="1"/>
  <c r="CO220" i="4"/>
  <c r="CN221" i="4"/>
  <c r="CO221" i="4"/>
  <c r="CP221" i="4"/>
  <c r="CN222" i="4"/>
  <c r="CO222" i="4"/>
  <c r="CP222" i="4" s="1"/>
  <c r="CN223" i="4"/>
  <c r="CO223" i="4"/>
  <c r="CP223" i="4"/>
  <c r="CN224" i="4"/>
  <c r="CO224" i="4"/>
  <c r="CP224" i="4" s="1"/>
  <c r="CN225" i="4"/>
  <c r="CO225" i="4"/>
  <c r="CP225" i="4"/>
  <c r="CN226" i="4"/>
  <c r="CP226" i="4" s="1"/>
  <c r="CO226" i="4"/>
  <c r="CN227" i="4"/>
  <c r="CO227" i="4"/>
  <c r="CP227" i="4"/>
  <c r="CN228" i="4"/>
  <c r="CO228" i="4"/>
  <c r="CP228" i="4" s="1"/>
  <c r="CN229" i="4"/>
  <c r="CO229" i="4"/>
  <c r="CP229" i="4"/>
  <c r="CN230" i="4"/>
  <c r="CP230" i="4" s="1"/>
  <c r="CO230" i="4"/>
  <c r="CN231" i="4"/>
  <c r="CP231" i="4" s="1"/>
  <c r="CO231" i="4"/>
  <c r="CN232" i="4"/>
  <c r="CO232" i="4"/>
  <c r="CP232" i="4"/>
  <c r="CN233" i="4"/>
  <c r="CO233" i="4"/>
  <c r="CP233" i="4"/>
  <c r="CN234" i="4"/>
  <c r="CO234" i="4"/>
  <c r="CP234" i="4" s="1"/>
  <c r="CN235" i="4"/>
  <c r="CP235" i="4" s="1"/>
  <c r="CO235" i="4"/>
  <c r="CN236" i="4"/>
  <c r="CP236" i="4" s="1"/>
  <c r="CO236" i="4"/>
  <c r="CN237" i="4"/>
  <c r="CO237" i="4"/>
  <c r="CP237" i="4"/>
  <c r="CN238" i="4"/>
  <c r="CO238" i="4"/>
  <c r="CP238" i="4" s="1"/>
  <c r="CN239" i="4"/>
  <c r="CO239" i="4"/>
  <c r="CP239" i="4"/>
  <c r="CN240" i="4"/>
  <c r="CO240" i="4"/>
  <c r="CP240" i="4" s="1"/>
  <c r="CN241" i="4"/>
  <c r="CO241" i="4"/>
  <c r="CP241" i="4"/>
  <c r="CN242" i="4"/>
  <c r="CP242" i="4" s="1"/>
  <c r="CO242" i="4"/>
  <c r="CN243" i="4"/>
  <c r="CO243" i="4"/>
  <c r="CP243" i="4"/>
  <c r="CN244" i="4"/>
  <c r="CO244" i="4"/>
  <c r="CP244" i="4" s="1"/>
  <c r="CN245" i="4"/>
  <c r="CO245" i="4"/>
  <c r="CP245" i="4"/>
  <c r="CN246" i="4"/>
  <c r="CP246" i="4" s="1"/>
  <c r="CO246" i="4"/>
  <c r="CN247" i="4"/>
  <c r="CP247" i="4" s="1"/>
  <c r="CO247" i="4"/>
  <c r="CN248" i="4"/>
  <c r="CO248" i="4"/>
  <c r="CP248" i="4"/>
  <c r="CN249" i="4"/>
  <c r="CO249" i="4"/>
  <c r="CP249" i="4"/>
  <c r="CN250" i="4"/>
  <c r="CO250" i="4"/>
  <c r="CP250" i="4" s="1"/>
  <c r="CN251" i="4"/>
  <c r="CP251" i="4" s="1"/>
  <c r="CO251" i="4"/>
  <c r="CN252" i="4"/>
  <c r="CP252" i="4" s="1"/>
  <c r="CO252" i="4"/>
  <c r="CN253" i="4"/>
  <c r="CO253" i="4"/>
  <c r="CP253" i="4"/>
  <c r="CN254" i="4"/>
  <c r="CO254" i="4"/>
  <c r="CP254" i="4" s="1"/>
  <c r="CO144" i="4"/>
  <c r="CM145" i="4"/>
  <c r="CM146" i="4"/>
  <c r="CM147" i="4"/>
  <c r="CM148" i="4"/>
  <c r="CM149" i="4"/>
  <c r="CM150" i="4"/>
  <c r="CM151" i="4"/>
  <c r="CM152" i="4"/>
  <c r="CM153" i="4"/>
  <c r="CM154" i="4"/>
  <c r="CM155" i="4"/>
  <c r="CM156" i="4"/>
  <c r="CM157" i="4"/>
  <c r="CM158" i="4"/>
  <c r="CM159" i="4"/>
  <c r="CM160" i="4"/>
  <c r="CM161" i="4"/>
  <c r="CM162" i="4"/>
  <c r="CM163" i="4"/>
  <c r="CM164" i="4"/>
  <c r="CM165" i="4"/>
  <c r="CM166" i="4"/>
  <c r="CM167" i="4"/>
  <c r="CM168" i="4"/>
  <c r="CM169" i="4"/>
  <c r="CM170" i="4"/>
  <c r="CM171" i="4"/>
  <c r="CM172" i="4"/>
  <c r="CM173" i="4"/>
  <c r="CM174" i="4"/>
  <c r="CM175" i="4"/>
  <c r="CM176" i="4"/>
  <c r="CM177" i="4"/>
  <c r="CM178" i="4"/>
  <c r="CM179" i="4"/>
  <c r="CM180" i="4"/>
  <c r="CM181" i="4"/>
  <c r="CM182" i="4"/>
  <c r="CM183" i="4"/>
  <c r="CM184" i="4"/>
  <c r="CM185" i="4"/>
  <c r="CM186" i="4"/>
  <c r="CM187" i="4"/>
  <c r="CM188" i="4"/>
  <c r="CM189" i="4"/>
  <c r="CM190" i="4"/>
  <c r="CM191" i="4"/>
  <c r="CM192" i="4"/>
  <c r="CM193" i="4"/>
  <c r="CM194" i="4"/>
  <c r="CM195" i="4"/>
  <c r="CM196" i="4"/>
  <c r="CM197" i="4"/>
  <c r="CM198" i="4"/>
  <c r="CM199" i="4"/>
  <c r="CM200" i="4"/>
  <c r="CM201" i="4"/>
  <c r="CM202" i="4"/>
  <c r="CM203" i="4"/>
  <c r="CM204" i="4"/>
  <c r="CM205" i="4"/>
  <c r="CM206" i="4"/>
  <c r="CM207" i="4"/>
  <c r="CM208" i="4"/>
  <c r="CM209" i="4"/>
  <c r="CM210" i="4"/>
  <c r="CM211" i="4"/>
  <c r="CM212" i="4"/>
  <c r="CM213" i="4"/>
  <c r="CM214" i="4"/>
  <c r="CM215" i="4"/>
  <c r="CM216" i="4"/>
  <c r="CM217" i="4"/>
  <c r="CM218" i="4"/>
  <c r="CM219" i="4"/>
  <c r="CM220" i="4"/>
  <c r="CM221" i="4"/>
  <c r="CM222" i="4"/>
  <c r="CM223" i="4"/>
  <c r="CM224" i="4"/>
  <c r="CM225" i="4"/>
  <c r="CM226" i="4"/>
  <c r="CM227" i="4"/>
  <c r="CM228" i="4"/>
  <c r="CM229" i="4"/>
  <c r="CM230" i="4"/>
  <c r="CM231" i="4"/>
  <c r="CM232" i="4"/>
  <c r="CM233" i="4"/>
  <c r="CM234" i="4"/>
  <c r="CM235" i="4"/>
  <c r="CM236" i="4"/>
  <c r="CM237" i="4"/>
  <c r="CM238" i="4"/>
  <c r="CM239" i="4"/>
  <c r="CM240" i="4"/>
  <c r="CM241" i="4"/>
  <c r="CM242" i="4"/>
  <c r="CM243" i="4"/>
  <c r="CM244" i="4"/>
  <c r="CM245" i="4"/>
  <c r="CM246" i="4"/>
  <c r="CM247" i="4"/>
  <c r="CM248" i="4"/>
  <c r="CM249" i="4"/>
  <c r="CM250" i="4"/>
  <c r="CM251" i="4"/>
  <c r="CM252" i="4"/>
  <c r="CM253" i="4"/>
  <c r="CM254" i="4"/>
  <c r="CM144" i="4"/>
  <c r="E137" i="4" l="1"/>
  <c r="E136" i="4"/>
  <c r="E135" i="4"/>
  <c r="E16" i="4" l="1"/>
  <c r="C135" i="4"/>
  <c r="F135" i="4"/>
  <c r="G135" i="4"/>
  <c r="E138" i="4" s="1"/>
  <c r="H135" i="4"/>
  <c r="H138" i="4" s="1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AG135" i="4"/>
  <c r="AH135" i="4"/>
  <c r="AI135" i="4"/>
  <c r="AJ135" i="4"/>
  <c r="AK135" i="4"/>
  <c r="AL135" i="4"/>
  <c r="AM135" i="4"/>
  <c r="AN135" i="4"/>
  <c r="AO135" i="4"/>
  <c r="AP135" i="4"/>
  <c r="AQ135" i="4"/>
  <c r="AR135" i="4"/>
  <c r="AS135" i="4"/>
  <c r="AT135" i="4"/>
  <c r="AU135" i="4"/>
  <c r="AV135" i="4"/>
  <c r="AW135" i="4"/>
  <c r="AX135" i="4"/>
  <c r="AY135" i="4"/>
  <c r="AZ135" i="4"/>
  <c r="BA135" i="4"/>
  <c r="BB135" i="4"/>
  <c r="BC135" i="4"/>
  <c r="BD135" i="4"/>
  <c r="BD138" i="4" s="1"/>
  <c r="BE135" i="4"/>
  <c r="BF135" i="4"/>
  <c r="BG135" i="4"/>
  <c r="BG138" i="4" s="1"/>
  <c r="BH135" i="4"/>
  <c r="BI135" i="4"/>
  <c r="BJ135" i="4"/>
  <c r="BK135" i="4"/>
  <c r="BL135" i="4"/>
  <c r="BM135" i="4"/>
  <c r="BN135" i="4"/>
  <c r="BO135" i="4"/>
  <c r="BP135" i="4"/>
  <c r="BQ135" i="4"/>
  <c r="BR135" i="4"/>
  <c r="BS135" i="4"/>
  <c r="BS138" i="4" s="1"/>
  <c r="BT135" i="4"/>
  <c r="BU135" i="4"/>
  <c r="BV135" i="4"/>
  <c r="BW135" i="4"/>
  <c r="BX135" i="4"/>
  <c r="BY135" i="4"/>
  <c r="BZ135" i="4"/>
  <c r="CA135" i="4"/>
  <c r="CB135" i="4"/>
  <c r="CC135" i="4"/>
  <c r="CD135" i="4"/>
  <c r="CE135" i="4"/>
  <c r="CF135" i="4"/>
  <c r="CG135" i="4"/>
  <c r="CH135" i="4"/>
  <c r="CI135" i="4"/>
  <c r="CJ135" i="4"/>
  <c r="CK135" i="4"/>
  <c r="CL135" i="4"/>
  <c r="CM135" i="4"/>
  <c r="B135" i="4"/>
  <c r="C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AG136" i="4"/>
  <c r="AH136" i="4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C136" i="4"/>
  <c r="BD136" i="4"/>
  <c r="BE136" i="4"/>
  <c r="BF136" i="4"/>
  <c r="BG136" i="4"/>
  <c r="BH136" i="4"/>
  <c r="BI136" i="4"/>
  <c r="BJ136" i="4"/>
  <c r="BK136" i="4"/>
  <c r="BL136" i="4"/>
  <c r="BM136" i="4"/>
  <c r="BN136" i="4"/>
  <c r="BO136" i="4"/>
  <c r="BP136" i="4"/>
  <c r="BQ136" i="4"/>
  <c r="BR136" i="4"/>
  <c r="BS136" i="4"/>
  <c r="BT136" i="4"/>
  <c r="BU136" i="4"/>
  <c r="BV136" i="4"/>
  <c r="BW136" i="4"/>
  <c r="BX136" i="4"/>
  <c r="BY136" i="4"/>
  <c r="BZ136" i="4"/>
  <c r="CA136" i="4"/>
  <c r="CB136" i="4"/>
  <c r="CC136" i="4"/>
  <c r="CD136" i="4"/>
  <c r="CE136" i="4"/>
  <c r="CF136" i="4"/>
  <c r="CG136" i="4"/>
  <c r="CH136" i="4"/>
  <c r="CI136" i="4"/>
  <c r="CJ136" i="4"/>
  <c r="CK136" i="4"/>
  <c r="CL136" i="4"/>
  <c r="CM136" i="4"/>
  <c r="C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AP137" i="4"/>
  <c r="AQ137" i="4"/>
  <c r="AR137" i="4"/>
  <c r="AS137" i="4"/>
  <c r="AT137" i="4"/>
  <c r="AU137" i="4"/>
  <c r="AV137" i="4"/>
  <c r="AW137" i="4"/>
  <c r="AX137" i="4"/>
  <c r="AY137" i="4"/>
  <c r="AZ137" i="4"/>
  <c r="BA137" i="4"/>
  <c r="BB137" i="4"/>
  <c r="BC137" i="4"/>
  <c r="BD137" i="4"/>
  <c r="BE137" i="4"/>
  <c r="BF137" i="4"/>
  <c r="BG137" i="4"/>
  <c r="BH137" i="4"/>
  <c r="BI137" i="4"/>
  <c r="BJ137" i="4"/>
  <c r="BK137" i="4"/>
  <c r="BL137" i="4"/>
  <c r="BM137" i="4"/>
  <c r="BN137" i="4"/>
  <c r="BO137" i="4"/>
  <c r="BP137" i="4"/>
  <c r="BQ137" i="4"/>
  <c r="BR137" i="4"/>
  <c r="BS137" i="4"/>
  <c r="BT137" i="4"/>
  <c r="BU137" i="4"/>
  <c r="BV137" i="4"/>
  <c r="BW137" i="4"/>
  <c r="BX137" i="4"/>
  <c r="BY137" i="4"/>
  <c r="BZ137" i="4"/>
  <c r="CA137" i="4"/>
  <c r="CB137" i="4"/>
  <c r="CC137" i="4"/>
  <c r="CD137" i="4"/>
  <c r="CE137" i="4"/>
  <c r="CF137" i="4"/>
  <c r="CG137" i="4"/>
  <c r="CH137" i="4"/>
  <c r="CI137" i="4"/>
  <c r="CJ137" i="4"/>
  <c r="CK137" i="4"/>
  <c r="CL137" i="4"/>
  <c r="CM137" i="4"/>
  <c r="B137" i="4"/>
  <c r="B136" i="4"/>
  <c r="F15" i="4"/>
  <c r="G15" i="4"/>
  <c r="H15" i="4"/>
  <c r="I15" i="4"/>
  <c r="J15" i="4"/>
  <c r="K15" i="4"/>
  <c r="K19" i="4" s="1"/>
  <c r="L15" i="4"/>
  <c r="M15" i="4"/>
  <c r="N15" i="4"/>
  <c r="O15" i="4"/>
  <c r="P15" i="4"/>
  <c r="Q15" i="4"/>
  <c r="Q19" i="4" s="1"/>
  <c r="R15" i="4"/>
  <c r="S15" i="4"/>
  <c r="T15" i="4"/>
  <c r="T19" i="4" s="1"/>
  <c r="U15" i="4"/>
  <c r="V15" i="4"/>
  <c r="W15" i="4"/>
  <c r="W19" i="4" s="1"/>
  <c r="X15" i="4"/>
  <c r="Y15" i="4"/>
  <c r="Z15" i="4"/>
  <c r="Z19" i="4" s="1"/>
  <c r="AA15" i="4"/>
  <c r="AB15" i="4"/>
  <c r="AC15" i="4"/>
  <c r="AC19" i="4" s="1"/>
  <c r="AD15" i="4"/>
  <c r="AE15" i="4"/>
  <c r="AF15" i="4"/>
  <c r="AF19" i="4" s="1"/>
  <c r="AG15" i="4"/>
  <c r="AH15" i="4"/>
  <c r="AI15" i="4"/>
  <c r="AI19" i="4" s="1"/>
  <c r="AJ15" i="4"/>
  <c r="AK15" i="4"/>
  <c r="AL15" i="4"/>
  <c r="AM15" i="4"/>
  <c r="AN15" i="4"/>
  <c r="AO15" i="4"/>
  <c r="AO19" i="4" s="1"/>
  <c r="AP15" i="4"/>
  <c r="AQ15" i="4"/>
  <c r="AR15" i="4"/>
  <c r="AS15" i="4"/>
  <c r="AT15" i="4"/>
  <c r="AU15" i="4"/>
  <c r="AU19" i="4" s="1"/>
  <c r="AV15" i="4"/>
  <c r="AW15" i="4"/>
  <c r="AX15" i="4"/>
  <c r="AX19" i="4" s="1"/>
  <c r="AY15" i="4"/>
  <c r="AZ15" i="4"/>
  <c r="BA15" i="4"/>
  <c r="BA19" i="4" s="1"/>
  <c r="BB15" i="4"/>
  <c r="BC15" i="4"/>
  <c r="BD15" i="4"/>
  <c r="BD19" i="4" s="1"/>
  <c r="BE15" i="4"/>
  <c r="BF15" i="4"/>
  <c r="BG15" i="4"/>
  <c r="BG19" i="4" s="1"/>
  <c r="BH15" i="4"/>
  <c r="BI15" i="4"/>
  <c r="BJ15" i="4"/>
  <c r="BK15" i="4"/>
  <c r="BL15" i="4"/>
  <c r="BM15" i="4"/>
  <c r="BM19" i="4" s="1"/>
  <c r="BN15" i="4"/>
  <c r="BO15" i="4"/>
  <c r="BP15" i="4"/>
  <c r="BP19" i="4" s="1"/>
  <c r="BQ15" i="4"/>
  <c r="BR15" i="4"/>
  <c r="BS15" i="4"/>
  <c r="BS19" i="4" s="1"/>
  <c r="BT15" i="4"/>
  <c r="BU15" i="4"/>
  <c r="BV15" i="4"/>
  <c r="BV19" i="4" s="1"/>
  <c r="BW15" i="4"/>
  <c r="BX15" i="4"/>
  <c r="BY15" i="4"/>
  <c r="BZ15" i="4"/>
  <c r="CA15" i="4"/>
  <c r="CB15" i="4"/>
  <c r="CB19" i="4" s="1"/>
  <c r="CC15" i="4"/>
  <c r="CD15" i="4"/>
  <c r="CE15" i="4"/>
  <c r="CE19" i="4" s="1"/>
  <c r="CF15" i="4"/>
  <c r="CG15" i="4"/>
  <c r="CH15" i="4"/>
  <c r="CI15" i="4"/>
  <c r="CJ15" i="4"/>
  <c r="CK15" i="4"/>
  <c r="CK19" i="4" s="1"/>
  <c r="CL15" i="4"/>
  <c r="CM15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S16" i="4"/>
  <c r="AT16" i="4"/>
  <c r="AU16" i="4"/>
  <c r="AV16" i="4"/>
  <c r="AW16" i="4"/>
  <c r="AX16" i="4"/>
  <c r="AY16" i="4"/>
  <c r="AZ16" i="4"/>
  <c r="BA16" i="4"/>
  <c r="BB16" i="4"/>
  <c r="BC16" i="4"/>
  <c r="BD16" i="4"/>
  <c r="BE16" i="4"/>
  <c r="BF16" i="4"/>
  <c r="BG16" i="4"/>
  <c r="BH16" i="4"/>
  <c r="BI16" i="4"/>
  <c r="BJ16" i="4"/>
  <c r="BK16" i="4"/>
  <c r="BL16" i="4"/>
  <c r="BM16" i="4"/>
  <c r="BN16" i="4"/>
  <c r="BO16" i="4"/>
  <c r="BP16" i="4"/>
  <c r="BQ16" i="4"/>
  <c r="BR16" i="4"/>
  <c r="BS16" i="4"/>
  <c r="BT16" i="4"/>
  <c r="BU16" i="4"/>
  <c r="BV16" i="4"/>
  <c r="BW16" i="4"/>
  <c r="BX16" i="4"/>
  <c r="BY16" i="4"/>
  <c r="BZ16" i="4"/>
  <c r="CA16" i="4"/>
  <c r="CB16" i="4"/>
  <c r="CC16" i="4"/>
  <c r="CD16" i="4"/>
  <c r="CE16" i="4"/>
  <c r="CF16" i="4"/>
  <c r="CG16" i="4"/>
  <c r="CH16" i="4"/>
  <c r="CI16" i="4"/>
  <c r="CJ16" i="4"/>
  <c r="CK16" i="4"/>
  <c r="CL16" i="4"/>
  <c r="CM16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H19" i="4"/>
  <c r="N19" i="4"/>
  <c r="AL19" i="4"/>
  <c r="AR19" i="4"/>
  <c r="BJ19" i="4"/>
  <c r="BY19" i="4"/>
  <c r="CH19" i="4"/>
  <c r="E17" i="4"/>
  <c r="E15" i="4"/>
  <c r="E19" i="4" s="1"/>
  <c r="Q138" i="4" l="1"/>
  <c r="CB138" i="4"/>
  <c r="AF138" i="4"/>
  <c r="AU138" i="4"/>
  <c r="E20" i="4"/>
  <c r="BJ138" i="4"/>
  <c r="N138" i="4"/>
  <c r="BY138" i="4"/>
  <c r="AC138" i="4"/>
  <c r="K138" i="4"/>
  <c r="AR138" i="4"/>
  <c r="BV138" i="4"/>
  <c r="Z138" i="4"/>
  <c r="CK138" i="4"/>
  <c r="AO138" i="4"/>
  <c r="CH138" i="4"/>
  <c r="AL138" i="4"/>
  <c r="BA138" i="4"/>
  <c r="BP138" i="4"/>
  <c r="T138" i="4"/>
  <c r="CE138" i="4"/>
  <c r="AI138" i="4"/>
  <c r="AX138" i="4"/>
  <c r="BM138" i="4"/>
  <c r="G20" i="4"/>
</calcChain>
</file>

<file path=xl/sharedStrings.xml><?xml version="1.0" encoding="utf-8"?>
<sst xmlns="http://schemas.openxmlformats.org/spreadsheetml/2006/main" count="1155" uniqueCount="339">
  <si>
    <t>Li7</t>
  </si>
  <si>
    <t/>
  </si>
  <si>
    <t>Ce</t>
  </si>
  <si>
    <t>Dy</t>
  </si>
  <si>
    <t>Er</t>
  </si>
  <si>
    <t>Eu</t>
  </si>
  <si>
    <t>Gd</t>
  </si>
  <si>
    <t>Ho</t>
  </si>
  <si>
    <t>La</t>
  </si>
  <si>
    <t>Lu</t>
  </si>
  <si>
    <t>Nd</t>
  </si>
  <si>
    <t>Pr</t>
  </si>
  <si>
    <t>Sm</t>
  </si>
  <si>
    <t>Tb</t>
  </si>
  <si>
    <t>Tm</t>
  </si>
  <si>
    <t>Y</t>
  </si>
  <si>
    <t>Yb</t>
  </si>
  <si>
    <t>G_NIST612</t>
  </si>
  <si>
    <t>Duration (s)</t>
  </si>
  <si>
    <t>Li7_ppm_mean</t>
  </si>
  <si>
    <t>Li7_ppm_2SE(int)</t>
  </si>
  <si>
    <t>Li7_ppm_LOD_Longerich</t>
  </si>
  <si>
    <t>Mg24_ppm_mean</t>
  </si>
  <si>
    <t>Mg24_ppm_2SE(int)</t>
  </si>
  <si>
    <t>Mg24_ppm_LOD_Longerich</t>
  </si>
  <si>
    <t>Mg25_ppm_mean</t>
  </si>
  <si>
    <t>Mg25_ppm_2SE(int)</t>
  </si>
  <si>
    <t>Mg25_ppm_LOD_Longerich</t>
  </si>
  <si>
    <t>Al27_ppm_mean</t>
  </si>
  <si>
    <t>Al27_ppm_2SE(int)</t>
  </si>
  <si>
    <t>Al27_ppm_LOD_Longerich</t>
  </si>
  <si>
    <t>Si29_ppm_mean</t>
  </si>
  <si>
    <t>Si29_ppm_2SE(int)</t>
  </si>
  <si>
    <t>Si29_ppm_LOD_Longerich</t>
  </si>
  <si>
    <t>K39_ppm_mean</t>
  </si>
  <si>
    <t>K39_ppm_2SE(int)</t>
  </si>
  <si>
    <t>K39_ppm_LOD_Longerich</t>
  </si>
  <si>
    <t>Ca44_ppm_mean</t>
  </si>
  <si>
    <t>Ca44_ppm_2SE(int)</t>
  </si>
  <si>
    <t>Ca44_ppm_LOD_Longerich</t>
  </si>
  <si>
    <t>V51_ppm_mean</t>
  </si>
  <si>
    <t>V51_ppm_2SE(int)</t>
  </si>
  <si>
    <t>V51_ppm_LOD_Longerich</t>
  </si>
  <si>
    <t>Mn55_ppm_mean</t>
  </si>
  <si>
    <t>Mn55_ppm_2SE(int)</t>
  </si>
  <si>
    <t>Mn55_ppm_LOD_Longerich</t>
  </si>
  <si>
    <t>Fe57_ppm_mean</t>
  </si>
  <si>
    <t>Fe57_ppm_2SE(int)</t>
  </si>
  <si>
    <t>Fe57_ppm_LOD_Longerich</t>
  </si>
  <si>
    <t>Sr88_ppm_mean</t>
  </si>
  <si>
    <t>Sr88_ppm_2SE(int)</t>
  </si>
  <si>
    <t>Sr88_ppm_LOD_Longerich</t>
  </si>
  <si>
    <t>Y89_ppm_mean</t>
  </si>
  <si>
    <t>Y89_ppm_2SE(int)</t>
  </si>
  <si>
    <t>Y89_ppm_LOD_Longerich</t>
  </si>
  <si>
    <t>Ba137_ppm_mean</t>
  </si>
  <si>
    <t>Ba137_ppm_2SE(int)</t>
  </si>
  <si>
    <t>Ba137_ppm_LOD_Longerich</t>
  </si>
  <si>
    <t>Ba138_ppm_mean</t>
  </si>
  <si>
    <t>Ba138_ppm_2SE(int)</t>
  </si>
  <si>
    <t>Ba138_ppm_LOD_Longerich</t>
  </si>
  <si>
    <t>La139_ppm_mean</t>
  </si>
  <si>
    <t>La139_ppm_2SE(int)</t>
  </si>
  <si>
    <t>La139_ppm_LOD_Longerich</t>
  </si>
  <si>
    <t>Ce140_ppm_mean</t>
  </si>
  <si>
    <t>Ce140_ppm_2SE(int)</t>
  </si>
  <si>
    <t>Ce140_ppm_LOD_Longerich</t>
  </si>
  <si>
    <t>Pr141_ppm_mean</t>
  </si>
  <si>
    <t>Pr141_ppm_2SE(int)</t>
  </si>
  <si>
    <t>Pr141_ppm_LOD_Longerich</t>
  </si>
  <si>
    <t>Nd146_ppm_mean</t>
  </si>
  <si>
    <t>Nd146_ppm_2SE(int)</t>
  </si>
  <si>
    <t>Nd146_ppm_LOD_Longerich</t>
  </si>
  <si>
    <t>Sm147_ppm_mean</t>
  </si>
  <si>
    <t>Sm147_ppm_2SE(int)</t>
  </si>
  <si>
    <t>Sm147_ppm_LOD_Longerich</t>
  </si>
  <si>
    <t>Eu153_ppm_mean</t>
  </si>
  <si>
    <t>Eu153_ppm_2SE(int)</t>
  </si>
  <si>
    <t>Eu153_ppm_LOD_Longerich</t>
  </si>
  <si>
    <t>Gd157_ppm_mean</t>
  </si>
  <si>
    <t>Gd157_ppm_2SE(int)</t>
  </si>
  <si>
    <t>Gd157_ppm_LOD_Longerich</t>
  </si>
  <si>
    <t>Tb159_ppm_mean</t>
  </si>
  <si>
    <t>Tb159_ppm_2SE(int)</t>
  </si>
  <si>
    <t>Tb159_ppm_LOD_Longerich</t>
  </si>
  <si>
    <t>Dy163_ppm_mean</t>
  </si>
  <si>
    <t>Dy163_ppm_2SE(int)</t>
  </si>
  <si>
    <t>Dy163_ppm_LOD_Longerich</t>
  </si>
  <si>
    <t>Ho165_ppm_mean</t>
  </si>
  <si>
    <t>Ho165_ppm_2SE(int)</t>
  </si>
  <si>
    <t>Ho165_ppm_LOD_Longerich</t>
  </si>
  <si>
    <t>Er166_ppm_mean</t>
  </si>
  <si>
    <t>Er166_ppm_2SE(int)</t>
  </si>
  <si>
    <t>Er166_ppm_LOD_Longerich</t>
  </si>
  <si>
    <t>Tm169_ppm_mean</t>
  </si>
  <si>
    <t>Tm169_ppm_2SE(int)</t>
  </si>
  <si>
    <t>Tm169_ppm_LOD_Longerich</t>
  </si>
  <si>
    <t>Yb172_ppm_mean</t>
  </si>
  <si>
    <t>Yb172_ppm_2SE(int)</t>
  </si>
  <si>
    <t>Yb172_ppm_LOD_Longerich</t>
  </si>
  <si>
    <t>Lu175_ppm_mean</t>
  </si>
  <si>
    <t>Lu175_ppm_2SE(int)</t>
  </si>
  <si>
    <t>Lu175_ppm_LOD_Longerich</t>
  </si>
  <si>
    <t>U238_ppm_mean</t>
  </si>
  <si>
    <t>U238_ppm_2SE(int)</t>
  </si>
  <si>
    <t>U238_ppm_LOD_Longerich</t>
  </si>
  <si>
    <t>612-1</t>
  </si>
  <si>
    <t>BelowLOD</t>
  </si>
  <si>
    <t>612-2</t>
  </si>
  <si>
    <t>612-3</t>
  </si>
  <si>
    <t>612-4</t>
  </si>
  <si>
    <t>612-5</t>
  </si>
  <si>
    <t>612-6</t>
  </si>
  <si>
    <t>612-7</t>
  </si>
  <si>
    <t>612-8</t>
  </si>
  <si>
    <t>612-9</t>
  </si>
  <si>
    <t>612-10</t>
  </si>
  <si>
    <t>612-11</t>
  </si>
  <si>
    <t>612-12</t>
  </si>
  <si>
    <t>Unknowns</t>
  </si>
  <si>
    <t>BSD-dark1</t>
  </si>
  <si>
    <t>BSD-dark2</t>
  </si>
  <si>
    <t>BSD-dark3</t>
  </si>
  <si>
    <t>BSD-dark4</t>
  </si>
  <si>
    <t>BSD-dark5</t>
  </si>
  <si>
    <t>BSD-dark6</t>
  </si>
  <si>
    <t>BSD-dark7</t>
  </si>
  <si>
    <t>BSD-dark8</t>
  </si>
  <si>
    <t>BSD-dark9</t>
  </si>
  <si>
    <t>BSD-dark10</t>
  </si>
  <si>
    <t>BSD-dark11</t>
  </si>
  <si>
    <t>BSD-light1</t>
  </si>
  <si>
    <t>BSD-light2</t>
  </si>
  <si>
    <t>BSD-light3</t>
  </si>
  <si>
    <t>BSD-light4</t>
  </si>
  <si>
    <t>BSD-light5</t>
  </si>
  <si>
    <t>BSD-light6</t>
  </si>
  <si>
    <t>T3-15-12-spot1</t>
  </si>
  <si>
    <t>T3-15-12-spot2</t>
  </si>
  <si>
    <t>T3-15-12spot3</t>
  </si>
  <si>
    <t>T3-15-12spot4</t>
  </si>
  <si>
    <t>T3-15-12spot5</t>
  </si>
  <si>
    <t>T3-15-12spot6</t>
  </si>
  <si>
    <t>T3-15-12spot7</t>
  </si>
  <si>
    <t>T3-15-12spot8</t>
  </si>
  <si>
    <t>T3-15-12spot9</t>
  </si>
  <si>
    <t>T3-15-12spot10</t>
  </si>
  <si>
    <t>T3-15-05b-red1</t>
  </si>
  <si>
    <t>T3-15-05b-red2</t>
  </si>
  <si>
    <t>T3-15-05b-red3</t>
  </si>
  <si>
    <t>T3-15-05b-middlesection1</t>
  </si>
  <si>
    <t>T3-15-05b-middlesection2</t>
  </si>
  <si>
    <t>T3-15-05b_middlesection3</t>
  </si>
  <si>
    <t>M4-1 rougher</t>
  </si>
  <si>
    <t>M4-2 rougher</t>
  </si>
  <si>
    <t>M4-3 rougher</t>
  </si>
  <si>
    <t>M4-4 rougher</t>
  </si>
  <si>
    <t>M4-alteration</t>
  </si>
  <si>
    <t>M4-5 rougher</t>
  </si>
  <si>
    <t>M4-6 rougher</t>
  </si>
  <si>
    <t>M4-7 rougher</t>
  </si>
  <si>
    <t>M4-8 rougher</t>
  </si>
  <si>
    <t>M4-9 rougher</t>
  </si>
  <si>
    <t>M4-10 rougher</t>
  </si>
  <si>
    <t>M4-11 smoother</t>
  </si>
  <si>
    <t>M4-12 smoother</t>
  </si>
  <si>
    <t>M4-13 smoother</t>
  </si>
  <si>
    <t>M4-14 smoother</t>
  </si>
  <si>
    <t>M4-15 smoother</t>
  </si>
  <si>
    <t>M4-16 smoother</t>
  </si>
  <si>
    <t>S5-dropstone1</t>
  </si>
  <si>
    <t>S5-dropstone2</t>
  </si>
  <si>
    <t>S5-dropstone3</t>
  </si>
  <si>
    <t>S5-dropstone4</t>
  </si>
  <si>
    <t>S5-dropstonealteration</t>
  </si>
  <si>
    <t>S5-dropstonealteration2</t>
  </si>
  <si>
    <t>S5-dropstone5</t>
  </si>
  <si>
    <t>S3-white1</t>
  </si>
  <si>
    <t>S3-white2</t>
  </si>
  <si>
    <t>S3-black1</t>
  </si>
  <si>
    <t>S3-black2</t>
  </si>
  <si>
    <t>S3-coarsewhite1</t>
  </si>
  <si>
    <t>S3-coarsewhite2</t>
  </si>
  <si>
    <t>S3-black3</t>
  </si>
  <si>
    <t>S3-black4</t>
  </si>
  <si>
    <t>ND-1</t>
  </si>
  <si>
    <t>ND-2</t>
  </si>
  <si>
    <t>ND-3</t>
  </si>
  <si>
    <t>ND-4</t>
  </si>
  <si>
    <t>ND-5</t>
  </si>
  <si>
    <t>ND-6</t>
  </si>
  <si>
    <t>ND-7</t>
  </si>
  <si>
    <t>ND-8</t>
  </si>
  <si>
    <t>ND-9</t>
  </si>
  <si>
    <t>NDaltered-1</t>
  </si>
  <si>
    <t>NDaltered-2</t>
  </si>
  <si>
    <t>NDaltered-3</t>
  </si>
  <si>
    <t>NDaltered-4</t>
  </si>
  <si>
    <t>NDaltered-5</t>
  </si>
  <si>
    <t>NDaltered-6</t>
  </si>
  <si>
    <t>SA-2A-1</t>
  </si>
  <si>
    <t>SA-2A-2</t>
  </si>
  <si>
    <t>SA-2A-3</t>
  </si>
  <si>
    <t>SA-2A-4</t>
  </si>
  <si>
    <t>SA-2A-5</t>
  </si>
  <si>
    <t>SA-2A-6</t>
  </si>
  <si>
    <t>SA-2A-7</t>
  </si>
  <si>
    <t>SA-2A-8</t>
  </si>
  <si>
    <t>SA-2A-9</t>
  </si>
  <si>
    <t>SA-2A-10</t>
  </si>
  <si>
    <t>SA-2A-altered1</t>
  </si>
  <si>
    <t>SA-2A-finegrainedFeature1</t>
  </si>
  <si>
    <t>SA-2A-fibegrainedFeatuyre2</t>
  </si>
  <si>
    <t>SA-2A-whitesphere</t>
  </si>
  <si>
    <t>SA-2A-whitesphere2</t>
  </si>
  <si>
    <t>SA-26-1</t>
  </si>
  <si>
    <t>SA-26-2</t>
  </si>
  <si>
    <t>SA-26-3</t>
  </si>
  <si>
    <t>SA-26-4</t>
  </si>
  <si>
    <t>SA-26-5</t>
  </si>
  <si>
    <t>SA-26-6</t>
  </si>
  <si>
    <t>SA-26-7</t>
  </si>
  <si>
    <t>SA-26-8</t>
  </si>
  <si>
    <t>SA-26-9</t>
  </si>
  <si>
    <t>SA-26-10</t>
  </si>
  <si>
    <t>SA-26-carbonate+oxide</t>
  </si>
  <si>
    <t>SA-26-carbonate+oxide2</t>
  </si>
  <si>
    <t>SA-26-whitesphere</t>
  </si>
  <si>
    <t>SA-26-whitesphere2</t>
  </si>
  <si>
    <t>SA-26-whitesphere3</t>
  </si>
  <si>
    <t>SA-26-whitesphere4</t>
  </si>
  <si>
    <t>avg</t>
  </si>
  <si>
    <t>std</t>
  </si>
  <si>
    <t>n</t>
  </si>
  <si>
    <t>GRP*</t>
  </si>
  <si>
    <t>avg/GRP*</t>
  </si>
  <si>
    <t>not certified in MACS3</t>
  </si>
  <si>
    <t>likely Ca &amp; Ar oxides/hydroxides</t>
  </si>
  <si>
    <t>Grand Avg recovery (excluding Al, Si, K, Fe)</t>
  </si>
  <si>
    <t>±</t>
  </si>
  <si>
    <t>stdev</t>
  </si>
  <si>
    <t>median</t>
  </si>
  <si>
    <t>Median/median LOD</t>
  </si>
  <si>
    <t>na</t>
  </si>
  <si>
    <t>Position (y)</t>
  </si>
  <si>
    <t>Position (x)</t>
  </si>
  <si>
    <t>ppm concentration results for plotting</t>
  </si>
  <si>
    <t>25Mg/44Ca</t>
  </si>
  <si>
    <t>Mg (M)</t>
  </si>
  <si>
    <t>Ca (M)</t>
  </si>
  <si>
    <t>Mg/Ca (M)</t>
  </si>
  <si>
    <t>Mineralogy</t>
  </si>
  <si>
    <t>SREE</t>
  </si>
  <si>
    <t>non-CO3?</t>
  </si>
  <si>
    <t>Unknowns (heading for aabel)</t>
  </si>
  <si>
    <t>Dur (s)</t>
  </si>
  <si>
    <t>Stage (x)</t>
  </si>
  <si>
    <t>Stage (y)</t>
  </si>
  <si>
    <t>Li7 2SE</t>
  </si>
  <si>
    <t>Li LOD</t>
  </si>
  <si>
    <t>Mg24</t>
  </si>
  <si>
    <t>Mg24 2SE</t>
  </si>
  <si>
    <t>Mg24 LOD</t>
  </si>
  <si>
    <t>Mg25</t>
  </si>
  <si>
    <t>Mg25 2SE</t>
  </si>
  <si>
    <t>Mg25 LOD</t>
  </si>
  <si>
    <t>Al27</t>
  </si>
  <si>
    <t>Al27 2SE</t>
  </si>
  <si>
    <t>Al27 LOD</t>
  </si>
  <si>
    <t>Si299</t>
  </si>
  <si>
    <t>Si29 2SE</t>
  </si>
  <si>
    <t>Si29 LOD</t>
  </si>
  <si>
    <t>K39</t>
  </si>
  <si>
    <t>K39 2SE</t>
  </si>
  <si>
    <t>K39 LOD</t>
  </si>
  <si>
    <t>Ca44</t>
  </si>
  <si>
    <t>Ca44 2SE</t>
  </si>
  <si>
    <t>Ca44 LOD</t>
  </si>
  <si>
    <t>V51</t>
  </si>
  <si>
    <t>V51 2SE</t>
  </si>
  <si>
    <t>V51 LOD</t>
  </si>
  <si>
    <t>Mn55</t>
  </si>
  <si>
    <t>Mn55 2SE</t>
  </si>
  <si>
    <t>Mn55 LOD</t>
  </si>
  <si>
    <t>Fe57</t>
  </si>
  <si>
    <t>Fe57 2SE</t>
  </si>
  <si>
    <t>Fe57 LOD</t>
  </si>
  <si>
    <t>Sr88</t>
  </si>
  <si>
    <t>Sr88 2SE</t>
  </si>
  <si>
    <t>Sr88 LOD</t>
  </si>
  <si>
    <t>Y89 2SE</t>
  </si>
  <si>
    <t>Y89 LOD</t>
  </si>
  <si>
    <t>Ba137</t>
  </si>
  <si>
    <t>Ba138 2SE</t>
  </si>
  <si>
    <t>Ba137 LOD</t>
  </si>
  <si>
    <t>Ba137 2SE</t>
  </si>
  <si>
    <t>Ba138</t>
  </si>
  <si>
    <t>Ba138 LOD</t>
  </si>
  <si>
    <t>La 2SE</t>
  </si>
  <si>
    <t>La LOD</t>
  </si>
  <si>
    <t>Ce 2SE</t>
  </si>
  <si>
    <t>Ce LOD</t>
  </si>
  <si>
    <t>Pr 2SE</t>
  </si>
  <si>
    <t>Pr LOD</t>
  </si>
  <si>
    <t>Nd 2SE</t>
  </si>
  <si>
    <t>Nd LOD</t>
  </si>
  <si>
    <t>Sm 2SE</t>
  </si>
  <si>
    <t>Sm LOD</t>
  </si>
  <si>
    <t>Eu 2SE</t>
  </si>
  <si>
    <t>Eu LOD</t>
  </si>
  <si>
    <t>Gd 2SE</t>
  </si>
  <si>
    <t>Gd LOD</t>
  </si>
  <si>
    <t>Tb 2SE</t>
  </si>
  <si>
    <t>Tb LOD</t>
  </si>
  <si>
    <t>Dy 2SE</t>
  </si>
  <si>
    <t>Dy LOD</t>
  </si>
  <si>
    <t>Ho 2SE</t>
  </si>
  <si>
    <t>Ho LOD</t>
  </si>
  <si>
    <t>Er 2SE</t>
  </si>
  <si>
    <t>Er LOD</t>
  </si>
  <si>
    <t>Tm 2SE</t>
  </si>
  <si>
    <t>Tm LOD</t>
  </si>
  <si>
    <t>Yb 2SE</t>
  </si>
  <si>
    <t>Yb LOD</t>
  </si>
  <si>
    <t>Lu 2SE</t>
  </si>
  <si>
    <t>Lu LOD</t>
  </si>
  <si>
    <t>U238 2SE</t>
  </si>
  <si>
    <t>-</t>
  </si>
  <si>
    <t>BSD-dark</t>
  </si>
  <si>
    <t>BSD-light</t>
  </si>
  <si>
    <t>T3-15-12spot</t>
  </si>
  <si>
    <t>T3-15-05b-red</t>
  </si>
  <si>
    <t>T3-15-05b_middlesection</t>
  </si>
  <si>
    <t>S5-dropstone</t>
  </si>
  <si>
    <t>S3-white</t>
  </si>
  <si>
    <t>S3-black</t>
  </si>
  <si>
    <t>S3-coarsewhite</t>
  </si>
  <si>
    <t>SA-2A-altered</t>
  </si>
  <si>
    <t>SA-2A-fibegrainedFeature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</si>
</sst>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2"/>
      <name val="Calibri"/>
    </font>
    <font>
      <b/>
      <sz val="12"/>
      <name val="Calibri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2" fontId="1" fillId="0" borderId="0" xfId="0" applyNumberFormat="1" applyFont="1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" fontId="2" fillId="0" borderId="0" xfId="0" applyNumberFormat="1" applyFont="1"/>
    <xf numFmtId="0" fontId="3" fillId="0" borderId="0" xfId="0" applyFont="1"/>
    <xf numFmtId="2" fontId="3" fillId="0" borderId="0" xfId="0" applyNumberFormat="1" applyFont="1"/>
    <xf numFmtId="2" fontId="0" fillId="2" borderId="0" xfId="0" applyNumberFormat="1" applyFill="1"/>
    <xf numFmtId="2" fontId="0" fillId="3" borderId="0" xfId="0" applyNumberFormat="1" applyFill="1"/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V254"/>
  <sheetViews>
    <sheetView tabSelected="1" showRuler="0" zoomScale="70" zoomScaleNormal="70" workbookViewId="0">
      <pane ySplit="10980" topLeftCell="A218"/>
      <selection activeCell="T206" sqref="T206"/>
      <selection pane="bottomLeft" activeCell="CZ80" sqref="CZ80"/>
    </sheetView>
  </sheetViews>
  <sheetFormatPr defaultColWidth="8.875" defaultRowHeight="15.75" x14ac:dyDescent="0.25"/>
  <cols>
    <col min="1" max="1" width="24.625" bestFit="1" customWidth="1"/>
    <col min="5" max="5" width="8.875" style="3"/>
    <col min="6" max="8" width="12.375" style="3" bestFit="1" customWidth="1"/>
    <col min="9" max="9" width="10.625" style="3" bestFit="1" customWidth="1"/>
    <col min="10" max="11" width="12.375" style="3" bestFit="1" customWidth="1"/>
    <col min="12" max="12" width="11.625" style="3" bestFit="1" customWidth="1"/>
    <col min="13" max="13" width="12.375" style="3" bestFit="1" customWidth="1"/>
    <col min="14" max="14" width="19.625" style="3" bestFit="1" customWidth="1"/>
    <col min="15" max="15" width="11.625" style="3" bestFit="1" customWidth="1"/>
    <col min="16" max="16" width="10.125" style="3" bestFit="1" customWidth="1"/>
    <col min="17" max="18" width="11.625" style="3" bestFit="1" customWidth="1"/>
    <col min="19" max="19" width="10.125" style="3" bestFit="1" customWidth="1"/>
    <col min="20" max="20" width="19.625" style="3" bestFit="1" customWidth="1"/>
    <col min="21" max="21" width="9.625" style="3" bestFit="1" customWidth="1"/>
    <col min="22" max="22" width="9" style="3" bestFit="1" customWidth="1"/>
    <col min="23" max="23" width="10.75" style="3" bestFit="1" customWidth="1"/>
    <col min="24" max="24" width="9.625" style="3" bestFit="1" customWidth="1"/>
    <col min="25" max="26" width="10.125" style="3" bestFit="1" customWidth="1"/>
    <col min="27" max="27" width="9" style="3" bestFit="1" customWidth="1"/>
    <col min="28" max="28" width="12.375" style="3" bestFit="1" customWidth="1"/>
    <col min="29" max="29" width="11.375" style="3" bestFit="1" customWidth="1"/>
    <col min="30" max="30" width="9.625" style="3" bestFit="1" customWidth="1"/>
    <col min="31" max="31" width="9" style="3" bestFit="1" customWidth="1"/>
    <col min="32" max="32" width="11.625" style="3" bestFit="1" customWidth="1"/>
    <col min="33" max="33" width="10.625" style="3" bestFit="1" customWidth="1"/>
    <col min="34" max="91" width="9" style="3" bestFit="1" customWidth="1"/>
  </cols>
  <sheetData>
    <row r="1" spans="1:91" s="8" customFormat="1" ht="63" x14ac:dyDescent="0.25">
      <c r="B1" s="8" t="s">
        <v>18</v>
      </c>
      <c r="C1" s="8" t="s">
        <v>245</v>
      </c>
      <c r="D1" s="8" t="s">
        <v>244</v>
      </c>
      <c r="E1" s="9" t="s">
        <v>19</v>
      </c>
      <c r="F1" s="9" t="s">
        <v>20</v>
      </c>
      <c r="G1" s="9" t="s">
        <v>21</v>
      </c>
      <c r="H1" s="9" t="s">
        <v>22</v>
      </c>
      <c r="I1" s="9" t="s">
        <v>23</v>
      </c>
      <c r="J1" s="9" t="s">
        <v>24</v>
      </c>
      <c r="K1" s="9" t="s">
        <v>25</v>
      </c>
      <c r="L1" s="9" t="s">
        <v>26</v>
      </c>
      <c r="M1" s="9" t="s">
        <v>27</v>
      </c>
      <c r="N1" s="9" t="s">
        <v>28</v>
      </c>
      <c r="O1" s="9" t="s">
        <v>29</v>
      </c>
      <c r="P1" s="9" t="s">
        <v>30</v>
      </c>
      <c r="Q1" s="9" t="s">
        <v>31</v>
      </c>
      <c r="R1" s="9" t="s">
        <v>32</v>
      </c>
      <c r="S1" s="9" t="s">
        <v>33</v>
      </c>
      <c r="T1" s="9" t="s">
        <v>34</v>
      </c>
      <c r="U1" s="9" t="s">
        <v>35</v>
      </c>
      <c r="V1" s="9" t="s">
        <v>36</v>
      </c>
      <c r="W1" s="9" t="s">
        <v>37</v>
      </c>
      <c r="X1" s="9" t="s">
        <v>38</v>
      </c>
      <c r="Y1" s="9" t="s">
        <v>39</v>
      </c>
      <c r="Z1" s="9" t="s">
        <v>40</v>
      </c>
      <c r="AA1" s="9" t="s">
        <v>41</v>
      </c>
      <c r="AB1" s="9" t="s">
        <v>42</v>
      </c>
      <c r="AC1" s="9" t="s">
        <v>43</v>
      </c>
      <c r="AD1" s="9" t="s">
        <v>44</v>
      </c>
      <c r="AE1" s="9" t="s">
        <v>45</v>
      </c>
      <c r="AF1" s="9" t="s">
        <v>46</v>
      </c>
      <c r="AG1" s="9" t="s">
        <v>47</v>
      </c>
      <c r="AH1" s="9" t="s">
        <v>48</v>
      </c>
      <c r="AI1" s="9" t="s">
        <v>49</v>
      </c>
      <c r="AJ1" s="9" t="s">
        <v>50</v>
      </c>
      <c r="AK1" s="9" t="s">
        <v>51</v>
      </c>
      <c r="AL1" s="9" t="s">
        <v>52</v>
      </c>
      <c r="AM1" s="9" t="s">
        <v>53</v>
      </c>
      <c r="AN1" s="9" t="s">
        <v>54</v>
      </c>
      <c r="AO1" s="9" t="s">
        <v>55</v>
      </c>
      <c r="AP1" s="9" t="s">
        <v>56</v>
      </c>
      <c r="AQ1" s="9" t="s">
        <v>57</v>
      </c>
      <c r="AR1" s="9" t="s">
        <v>58</v>
      </c>
      <c r="AS1" s="9" t="s">
        <v>59</v>
      </c>
      <c r="AT1" s="9" t="s">
        <v>60</v>
      </c>
      <c r="AU1" s="9" t="s">
        <v>61</v>
      </c>
      <c r="AV1" s="9" t="s">
        <v>62</v>
      </c>
      <c r="AW1" s="9" t="s">
        <v>63</v>
      </c>
      <c r="AX1" s="9" t="s">
        <v>64</v>
      </c>
      <c r="AY1" s="9" t="s">
        <v>65</v>
      </c>
      <c r="AZ1" s="9" t="s">
        <v>66</v>
      </c>
      <c r="BA1" s="9" t="s">
        <v>67</v>
      </c>
      <c r="BB1" s="9" t="s">
        <v>68</v>
      </c>
      <c r="BC1" s="9" t="s">
        <v>69</v>
      </c>
      <c r="BD1" s="9" t="s">
        <v>70</v>
      </c>
      <c r="BE1" s="9" t="s">
        <v>71</v>
      </c>
      <c r="BF1" s="9" t="s">
        <v>72</v>
      </c>
      <c r="BG1" s="9" t="s">
        <v>73</v>
      </c>
      <c r="BH1" s="9" t="s">
        <v>74</v>
      </c>
      <c r="BI1" s="9" t="s">
        <v>75</v>
      </c>
      <c r="BJ1" s="9" t="s">
        <v>76</v>
      </c>
      <c r="BK1" s="9" t="s">
        <v>77</v>
      </c>
      <c r="BL1" s="9" t="s">
        <v>78</v>
      </c>
      <c r="BM1" s="9" t="s">
        <v>79</v>
      </c>
      <c r="BN1" s="9" t="s">
        <v>80</v>
      </c>
      <c r="BO1" s="9" t="s">
        <v>81</v>
      </c>
      <c r="BP1" s="9" t="s">
        <v>82</v>
      </c>
      <c r="BQ1" s="9" t="s">
        <v>83</v>
      </c>
      <c r="BR1" s="9" t="s">
        <v>84</v>
      </c>
      <c r="BS1" s="9" t="s">
        <v>85</v>
      </c>
      <c r="BT1" s="9" t="s">
        <v>86</v>
      </c>
      <c r="BU1" s="9" t="s">
        <v>87</v>
      </c>
      <c r="BV1" s="9" t="s">
        <v>88</v>
      </c>
      <c r="BW1" s="9" t="s">
        <v>89</v>
      </c>
      <c r="BX1" s="9" t="s">
        <v>90</v>
      </c>
      <c r="BY1" s="9" t="s">
        <v>91</v>
      </c>
      <c r="BZ1" s="9" t="s">
        <v>92</v>
      </c>
      <c r="CA1" s="9" t="s">
        <v>93</v>
      </c>
      <c r="CB1" s="9" t="s">
        <v>94</v>
      </c>
      <c r="CC1" s="9" t="s">
        <v>95</v>
      </c>
      <c r="CD1" s="9" t="s">
        <v>96</v>
      </c>
      <c r="CE1" s="9" t="s">
        <v>97</v>
      </c>
      <c r="CF1" s="9" t="s">
        <v>98</v>
      </c>
      <c r="CG1" s="9" t="s">
        <v>99</v>
      </c>
      <c r="CH1" s="9" t="s">
        <v>100</v>
      </c>
      <c r="CI1" s="9" t="s">
        <v>101</v>
      </c>
      <c r="CJ1" s="9" t="s">
        <v>102</v>
      </c>
      <c r="CK1" s="9" t="s">
        <v>103</v>
      </c>
      <c r="CL1" s="9" t="s">
        <v>104</v>
      </c>
      <c r="CM1" s="9" t="s">
        <v>105</v>
      </c>
    </row>
    <row r="2" spans="1:91" s="1" customFormat="1" x14ac:dyDescent="0.25">
      <c r="A2" s="1" t="s">
        <v>17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</row>
    <row r="3" spans="1:91" x14ac:dyDescent="0.25">
      <c r="A3" t="s">
        <v>106</v>
      </c>
      <c r="B3">
        <v>45.173000000000002</v>
      </c>
      <c r="C3">
        <v>132426</v>
      </c>
      <c r="D3">
        <v>118617</v>
      </c>
      <c r="E3" s="3">
        <v>40.0877624615825</v>
      </c>
      <c r="F3" s="3">
        <v>2.3474356028243402</v>
      </c>
      <c r="G3" s="3">
        <v>0.97091844302502806</v>
      </c>
      <c r="H3" s="3">
        <v>65.039604546935294</v>
      </c>
      <c r="I3" s="3">
        <v>4.7825817223012796</v>
      </c>
      <c r="J3" s="3">
        <v>1.5294443870899901</v>
      </c>
      <c r="K3" s="3">
        <v>60.748013364615403</v>
      </c>
      <c r="L3" s="3">
        <v>6.3369966117541097</v>
      </c>
      <c r="M3" s="3">
        <v>6.0302063030194004</v>
      </c>
      <c r="N3" s="3">
        <v>13601.5179085379</v>
      </c>
      <c r="O3" s="3">
        <v>702.53465388726704</v>
      </c>
      <c r="P3" s="3">
        <v>3.5380503881793501</v>
      </c>
      <c r="Q3" s="3">
        <v>340529.40386503102</v>
      </c>
      <c r="R3" s="3">
        <v>16559.1502918156</v>
      </c>
      <c r="S3" s="3">
        <v>600.46267867526001</v>
      </c>
      <c r="T3" s="3" t="s">
        <v>107</v>
      </c>
      <c r="U3" s="3">
        <v>52.233843130334499</v>
      </c>
      <c r="V3" s="3">
        <v>-191.69418959157699</v>
      </c>
      <c r="W3" s="3">
        <v>86373.825929496496</v>
      </c>
      <c r="X3" s="3">
        <v>3111.8417111074</v>
      </c>
      <c r="Y3" s="3" t="s">
        <v>1</v>
      </c>
      <c r="Z3" s="3">
        <v>44.576761524963203</v>
      </c>
      <c r="AA3" s="3">
        <v>2.74174245063679</v>
      </c>
      <c r="AB3" s="3">
        <v>0.25672045712097502</v>
      </c>
      <c r="AC3" s="3">
        <v>38.478111284292098</v>
      </c>
      <c r="AD3" s="3">
        <v>2.0277554706305798</v>
      </c>
      <c r="AE3" s="3">
        <v>1.2322500679892501</v>
      </c>
      <c r="AF3" s="3">
        <v>209.364648381828</v>
      </c>
      <c r="AG3" s="3">
        <v>55.059128193678603</v>
      </c>
      <c r="AH3" s="3">
        <v>103.67474075315199</v>
      </c>
      <c r="AI3" s="3">
        <v>76.514448274409006</v>
      </c>
      <c r="AJ3" s="3">
        <v>4.3230524710852603</v>
      </c>
      <c r="AK3" s="3">
        <v>9.95018430606711E-2</v>
      </c>
      <c r="AL3" s="3">
        <v>37.8530838857167</v>
      </c>
      <c r="AM3" s="3">
        <v>1.9764918384719501</v>
      </c>
      <c r="AN3" s="3">
        <v>0.13278910182892001</v>
      </c>
      <c r="AO3" s="3">
        <v>43.869607479251201</v>
      </c>
      <c r="AP3" s="3">
        <v>4.6715113552508196</v>
      </c>
      <c r="AQ3" s="3">
        <v>1.00839035925323</v>
      </c>
      <c r="AR3" s="3">
        <v>43.344052461252701</v>
      </c>
      <c r="AS3" s="3">
        <v>2.1861681176471199</v>
      </c>
      <c r="AT3" s="3">
        <v>0.13747638045861499</v>
      </c>
      <c r="AU3" s="3">
        <v>38.255347871757799</v>
      </c>
      <c r="AV3" s="3">
        <v>2.1895373320502198</v>
      </c>
      <c r="AW3" s="3">
        <v>6.7049976706796494E-2</v>
      </c>
      <c r="AX3" s="3">
        <v>41.449374990691098</v>
      </c>
      <c r="AY3" s="3">
        <v>2.5163483351807301</v>
      </c>
      <c r="AZ3" s="3">
        <v>7.0597963271360406E-2</v>
      </c>
      <c r="BA3" s="3">
        <v>40.967228233625299</v>
      </c>
      <c r="BB3" s="3">
        <v>2.38040264879759</v>
      </c>
      <c r="BC3" s="3">
        <v>3.8499869318305402E-2</v>
      </c>
      <c r="BD3" s="3">
        <v>38.842704777799703</v>
      </c>
      <c r="BE3" s="3">
        <v>2.33007393363288</v>
      </c>
      <c r="BF3" s="3">
        <v>0.317701600521131</v>
      </c>
      <c r="BG3" s="3">
        <v>40.106396036236198</v>
      </c>
      <c r="BH3" s="3">
        <v>2.5663977272565699</v>
      </c>
      <c r="BI3" s="3">
        <v>0.59043516657564798</v>
      </c>
      <c r="BJ3" s="3">
        <v>38.420213738630103</v>
      </c>
      <c r="BK3" s="3">
        <v>2.60591289124888</v>
      </c>
      <c r="BL3" s="3">
        <v>0.13328664303493401</v>
      </c>
      <c r="BM3" s="3">
        <v>39.706668133752402</v>
      </c>
      <c r="BN3" s="3">
        <v>3.2542855909172901</v>
      </c>
      <c r="BO3" s="3">
        <v>0.45432754650645402</v>
      </c>
      <c r="BP3" s="3">
        <v>39.5552241657184</v>
      </c>
      <c r="BQ3" s="3">
        <v>2.3432913814899701</v>
      </c>
      <c r="BR3" s="3">
        <v>7.1206613058624996E-2</v>
      </c>
      <c r="BS3" s="3">
        <v>39.737467391953899</v>
      </c>
      <c r="BT3" s="3">
        <v>2.5430101186121701</v>
      </c>
      <c r="BU3" s="3">
        <v>0.15031690652937099</v>
      </c>
      <c r="BV3" s="3">
        <v>41.758369306013698</v>
      </c>
      <c r="BW3" s="3">
        <v>2.2600464304346999</v>
      </c>
      <c r="BX3" s="3">
        <v>9.5070258064825802E-2</v>
      </c>
      <c r="BY3" s="3">
        <v>41.071135699952301</v>
      </c>
      <c r="BZ3" s="3">
        <v>2.7377388468559598</v>
      </c>
      <c r="CA3" s="3">
        <v>0.26708600756781398</v>
      </c>
      <c r="CB3" s="3">
        <v>37.987009519815899</v>
      </c>
      <c r="CC3" s="3">
        <v>2.3340721943634302</v>
      </c>
      <c r="CD3" s="3">
        <v>4.4052619342787799E-2</v>
      </c>
      <c r="CE3" s="3">
        <v>39.2451977025096</v>
      </c>
      <c r="CF3" s="3">
        <v>2.5012127618442799</v>
      </c>
      <c r="CG3" s="3">
        <v>0.27301443391030999</v>
      </c>
      <c r="CH3" s="3">
        <v>38.303026892302697</v>
      </c>
      <c r="CI3" s="3">
        <v>2.1147135206763501</v>
      </c>
      <c r="CJ3" s="3">
        <v>7.6842753221158397E-2</v>
      </c>
      <c r="CK3" s="3">
        <v>43.559624959069197</v>
      </c>
      <c r="CL3" s="3">
        <v>2.94409101087055</v>
      </c>
      <c r="CM3" s="3">
        <v>0.11298223372173199</v>
      </c>
    </row>
    <row r="4" spans="1:91" x14ac:dyDescent="0.25">
      <c r="A4" t="s">
        <v>108</v>
      </c>
      <c r="B4">
        <v>45.14</v>
      </c>
      <c r="C4">
        <v>132426</v>
      </c>
      <c r="D4">
        <v>118767</v>
      </c>
      <c r="E4" s="3">
        <v>39.6288704666771</v>
      </c>
      <c r="F4" s="3">
        <v>2.7257971070151501</v>
      </c>
      <c r="G4" s="3">
        <v>1.1214657963227399</v>
      </c>
      <c r="H4" s="3">
        <v>62.805931234872098</v>
      </c>
      <c r="I4" s="3">
        <v>4.7984297313302102</v>
      </c>
      <c r="J4" s="3">
        <v>1.3977529186924</v>
      </c>
      <c r="K4" s="3">
        <v>55.979696635658101</v>
      </c>
      <c r="L4" s="3">
        <v>7.21966325618585</v>
      </c>
      <c r="M4" s="3">
        <v>4.0066004098672501</v>
      </c>
      <c r="N4" s="3">
        <v>13026.83745517</v>
      </c>
      <c r="O4" s="3">
        <v>718.75685717606905</v>
      </c>
      <c r="P4" s="3">
        <v>3.6271427203205402</v>
      </c>
      <c r="Q4" s="3">
        <v>340802.88619323203</v>
      </c>
      <c r="R4" s="3">
        <v>17571.674551301901</v>
      </c>
      <c r="S4" s="3">
        <v>597.26642231633298</v>
      </c>
      <c r="T4" s="3">
        <v>-175.28079324369901</v>
      </c>
      <c r="U4" s="3">
        <v>68.749009663320393</v>
      </c>
      <c r="V4" s="3">
        <v>-228.80139660205899</v>
      </c>
      <c r="W4" s="3">
        <v>85181.9148053963</v>
      </c>
      <c r="X4" s="3">
        <v>3656.3894201041298</v>
      </c>
      <c r="Y4" s="3" t="s">
        <v>1</v>
      </c>
      <c r="Z4" s="3">
        <v>44.543612393042103</v>
      </c>
      <c r="AA4" s="3">
        <v>3.08641719490821</v>
      </c>
      <c r="AB4" s="3">
        <v>0.26261665992800998</v>
      </c>
      <c r="AC4" s="3">
        <v>39.063001574726897</v>
      </c>
      <c r="AD4" s="3">
        <v>3.1004156779202701</v>
      </c>
      <c r="AE4" s="3">
        <v>1.1975943508542899</v>
      </c>
      <c r="AF4" s="3">
        <v>200.549980993188</v>
      </c>
      <c r="AG4" s="3">
        <v>55.088809046670299</v>
      </c>
      <c r="AH4" s="3">
        <v>110.152198861789</v>
      </c>
      <c r="AI4" s="3">
        <v>82.885644734764</v>
      </c>
      <c r="AJ4" s="3">
        <v>6.0097942010178604</v>
      </c>
      <c r="AK4" s="3">
        <v>9.7568659835955696E-2</v>
      </c>
      <c r="AL4" s="3">
        <v>39.225458223349797</v>
      </c>
      <c r="AM4" s="3">
        <v>2.7362413348539301</v>
      </c>
      <c r="AN4" s="3">
        <v>6.7120589161174804E-2</v>
      </c>
      <c r="AO4" s="3">
        <v>44.397159905566099</v>
      </c>
      <c r="AP4" s="3">
        <v>4.9279145109466098</v>
      </c>
      <c r="AQ4" s="3">
        <v>0.46095489547944002</v>
      </c>
      <c r="AR4" s="3">
        <v>45.681595822865198</v>
      </c>
      <c r="AS4" s="3">
        <v>3.6848751070544701</v>
      </c>
      <c r="AT4" s="3">
        <v>9.7316956409149905E-2</v>
      </c>
      <c r="AU4" s="3">
        <v>39.825225223996497</v>
      </c>
      <c r="AV4" s="3">
        <v>2.3800721555787701</v>
      </c>
      <c r="AW4" s="3">
        <v>4.50590756455896E-2</v>
      </c>
      <c r="AX4" s="3">
        <v>44.695615028814998</v>
      </c>
      <c r="AY4" s="3">
        <v>3.8713242318848402</v>
      </c>
      <c r="AZ4" s="3">
        <v>2.53425482163653E-2</v>
      </c>
      <c r="BA4" s="3">
        <v>44.207282934143102</v>
      </c>
      <c r="BB4" s="3">
        <v>3.30788514468165</v>
      </c>
      <c r="BC4" s="3">
        <v>5.1958064128348101E-2</v>
      </c>
      <c r="BD4" s="3">
        <v>39.2209154884223</v>
      </c>
      <c r="BE4" s="3">
        <v>2.9778285399998001</v>
      </c>
      <c r="BF4" s="3">
        <v>0.28887801744425601</v>
      </c>
      <c r="BG4" s="3">
        <v>42.801681655153402</v>
      </c>
      <c r="BH4" s="3">
        <v>3.3153257595105701</v>
      </c>
      <c r="BI4" s="3">
        <v>0.38605839740716202</v>
      </c>
      <c r="BJ4" s="3">
        <v>38.549423955337197</v>
      </c>
      <c r="BK4" s="3">
        <v>2.5092425730516399</v>
      </c>
      <c r="BL4" s="3">
        <v>7.4428245979760901E-2</v>
      </c>
      <c r="BM4" s="3">
        <v>39.175972227217599</v>
      </c>
      <c r="BN4" s="3">
        <v>3.2485537857361901</v>
      </c>
      <c r="BO4" s="3">
        <v>0.379108906768509</v>
      </c>
      <c r="BP4" s="3">
        <v>39.820503671365501</v>
      </c>
      <c r="BQ4" s="3">
        <v>2.91075985114021</v>
      </c>
      <c r="BR4" s="3">
        <v>3.4179468089335599E-2</v>
      </c>
      <c r="BS4" s="3">
        <v>39.086091771485101</v>
      </c>
      <c r="BT4" s="3">
        <v>2.8376090521715698</v>
      </c>
      <c r="BU4" s="3">
        <v>0.204713628715086</v>
      </c>
      <c r="BV4" s="3">
        <v>41.299128181246203</v>
      </c>
      <c r="BW4" s="3">
        <v>2.5243671039509001</v>
      </c>
      <c r="BX4" s="3">
        <v>5.8945097809346099E-2</v>
      </c>
      <c r="BY4" s="3">
        <v>41.337113055569702</v>
      </c>
      <c r="BZ4" s="3">
        <v>2.9946691586177101</v>
      </c>
      <c r="CA4" s="3">
        <v>0.13548421921019299</v>
      </c>
      <c r="CB4" s="3">
        <v>39.383318703673602</v>
      </c>
      <c r="CC4" s="3">
        <v>2.58503363644295</v>
      </c>
      <c r="CD4" s="3">
        <v>6.3632928242383299E-2</v>
      </c>
      <c r="CE4" s="3">
        <v>40.747169515857102</v>
      </c>
      <c r="CF4" s="3">
        <v>2.92188574493807</v>
      </c>
      <c r="CG4" s="3">
        <v>0.34643781356270897</v>
      </c>
      <c r="CH4" s="3">
        <v>38.410040890126602</v>
      </c>
      <c r="CI4" s="3">
        <v>2.35570640985358</v>
      </c>
      <c r="CJ4" s="3">
        <v>9.4466504302862894E-2</v>
      </c>
      <c r="CK4" s="3">
        <v>45.4717087296792</v>
      </c>
      <c r="CL4" s="3">
        <v>3.4479219045047098</v>
      </c>
      <c r="CM4" s="3">
        <v>9.1474082775592297E-2</v>
      </c>
    </row>
    <row r="5" spans="1:91" x14ac:dyDescent="0.25">
      <c r="A5" t="s">
        <v>109</v>
      </c>
      <c r="B5">
        <v>45.171999999999997</v>
      </c>
      <c r="C5">
        <v>132426</v>
      </c>
      <c r="D5">
        <v>118917</v>
      </c>
      <c r="E5" s="3">
        <v>38.837177654863901</v>
      </c>
      <c r="F5" s="3">
        <v>2.2526154933726499</v>
      </c>
      <c r="G5" s="3">
        <v>1.1476262872471299</v>
      </c>
      <c r="H5" s="3">
        <v>62.546548382379598</v>
      </c>
      <c r="I5" s="3">
        <v>4.8182842315539904</v>
      </c>
      <c r="J5" s="3">
        <v>1.4715412097690901</v>
      </c>
      <c r="K5" s="3">
        <v>50.723033031691301</v>
      </c>
      <c r="L5" s="3">
        <v>6.7920963854676204</v>
      </c>
      <c r="M5" s="3">
        <v>4.5251855397919796</v>
      </c>
      <c r="N5" s="3">
        <v>13165.607004191699</v>
      </c>
      <c r="O5" s="3">
        <v>676.82616585949097</v>
      </c>
      <c r="P5" s="3">
        <v>3.24613291723435</v>
      </c>
      <c r="Q5" s="3">
        <v>329894.01332362002</v>
      </c>
      <c r="R5" s="3">
        <v>15902.543277890099</v>
      </c>
      <c r="S5" s="3">
        <v>525.40027645466796</v>
      </c>
      <c r="T5" s="3" t="s">
        <v>107</v>
      </c>
      <c r="U5" s="3">
        <v>70.010134628243406</v>
      </c>
      <c r="V5" s="3">
        <v>-191.70395641926299</v>
      </c>
      <c r="W5" s="3">
        <v>86602.755492842305</v>
      </c>
      <c r="X5" s="3">
        <v>3043.6290868307301</v>
      </c>
      <c r="Y5" s="3" t="s">
        <v>1</v>
      </c>
      <c r="Z5" s="3">
        <v>44.1103618119974</v>
      </c>
      <c r="AA5" s="3">
        <v>2.93990363013847</v>
      </c>
      <c r="AB5" s="3">
        <v>0.22875184496988599</v>
      </c>
      <c r="AC5" s="3">
        <v>41.824140569109097</v>
      </c>
      <c r="AD5" s="3">
        <v>2.7513133079371999</v>
      </c>
      <c r="AE5" s="3">
        <v>1.3226497487469899</v>
      </c>
      <c r="AF5" s="3">
        <v>219.22697531769799</v>
      </c>
      <c r="AG5" s="3">
        <v>48.906938194180299</v>
      </c>
      <c r="AH5" s="3">
        <v>93.293725174172806</v>
      </c>
      <c r="AI5" s="3">
        <v>81.075938224685402</v>
      </c>
      <c r="AJ5" s="3">
        <v>4.8620397287974404</v>
      </c>
      <c r="AK5" s="3">
        <v>7.1082436289256506E-2</v>
      </c>
      <c r="AL5" s="3">
        <v>40.9195762276618</v>
      </c>
      <c r="AM5" s="3">
        <v>2.5374466904678199</v>
      </c>
      <c r="AN5" s="3">
        <v>6.8567832407622403E-2</v>
      </c>
      <c r="AO5" s="3">
        <v>43.3221357836142</v>
      </c>
      <c r="AP5" s="3">
        <v>4.3898307776042502</v>
      </c>
      <c r="AQ5" s="3">
        <v>0.47035293827323199</v>
      </c>
      <c r="AR5" s="3">
        <v>46.872698672382398</v>
      </c>
      <c r="AS5" s="3">
        <v>2.7630453168148499</v>
      </c>
      <c r="AT5" s="3">
        <v>0.157234861542559</v>
      </c>
      <c r="AU5" s="3">
        <v>41.359754051488999</v>
      </c>
      <c r="AV5" s="3">
        <v>2.4210520573587</v>
      </c>
      <c r="AW5" s="3">
        <v>6.5271713324540195E-2</v>
      </c>
      <c r="AX5" s="3">
        <v>44.987394414613</v>
      </c>
      <c r="AY5" s="3">
        <v>2.9963497367242198</v>
      </c>
      <c r="AZ5" s="3">
        <v>8.8475035617746806E-2</v>
      </c>
      <c r="BA5" s="3">
        <v>43.742309738857799</v>
      </c>
      <c r="BB5" s="3">
        <v>2.7618177891952098</v>
      </c>
      <c r="BC5" s="3">
        <v>8.0140760005773498E-2</v>
      </c>
      <c r="BD5" s="3">
        <v>39.385011313734999</v>
      </c>
      <c r="BE5" s="3">
        <v>2.3010120991339602</v>
      </c>
      <c r="BF5" s="3">
        <v>0.39413899588986401</v>
      </c>
      <c r="BG5" s="3">
        <v>43.508620684902297</v>
      </c>
      <c r="BH5" s="3">
        <v>2.9721645309346498</v>
      </c>
      <c r="BI5" s="3">
        <v>0.236445454360207</v>
      </c>
      <c r="BJ5" s="3">
        <v>39.074137150043299</v>
      </c>
      <c r="BK5" s="3">
        <v>2.29650517461454</v>
      </c>
      <c r="BL5" s="3">
        <v>0.122377444313451</v>
      </c>
      <c r="BM5" s="3">
        <v>40.9794682886739</v>
      </c>
      <c r="BN5" s="3">
        <v>3.1672970378432099</v>
      </c>
      <c r="BO5" s="3">
        <v>0.58477745040037399</v>
      </c>
      <c r="BP5" s="3">
        <v>39.918940853054004</v>
      </c>
      <c r="BQ5" s="3">
        <v>2.1883568858108502</v>
      </c>
      <c r="BR5" s="3">
        <v>3.4909925782505603E-2</v>
      </c>
      <c r="BS5" s="3">
        <v>39.142471843425</v>
      </c>
      <c r="BT5" s="3">
        <v>2.4538509882423498</v>
      </c>
      <c r="BU5" s="3">
        <v>0.29438798493838902</v>
      </c>
      <c r="BV5" s="3">
        <v>41.393840024475303</v>
      </c>
      <c r="BW5" s="3">
        <v>2.0087925709471701</v>
      </c>
      <c r="BX5" s="3">
        <v>9.5844509658989704E-2</v>
      </c>
      <c r="BY5" s="3">
        <v>39.920857997047598</v>
      </c>
      <c r="BZ5" s="3">
        <v>2.6796702655133999</v>
      </c>
      <c r="CA5" s="3">
        <v>0.11401242766341201</v>
      </c>
      <c r="CB5" s="3">
        <v>39.987605897904899</v>
      </c>
      <c r="CC5" s="3">
        <v>2.6863256400265101</v>
      </c>
      <c r="CD5" s="3">
        <v>5.6011863636462197E-2</v>
      </c>
      <c r="CE5" s="3">
        <v>39.145657764825302</v>
      </c>
      <c r="CF5" s="3">
        <v>2.58585094408908</v>
      </c>
      <c r="CG5" s="3">
        <v>0.165056812034098</v>
      </c>
      <c r="CH5" s="3">
        <v>39.374746756192899</v>
      </c>
      <c r="CI5" s="3">
        <v>1.79690656161155</v>
      </c>
      <c r="CJ5" s="3">
        <v>5.5001173611860903E-2</v>
      </c>
      <c r="CK5" s="3">
        <v>45.529360957255697</v>
      </c>
      <c r="CL5" s="3">
        <v>2.9393055688033298</v>
      </c>
      <c r="CM5" s="3">
        <v>0.148061458796485</v>
      </c>
    </row>
    <row r="6" spans="1:91" x14ac:dyDescent="0.25">
      <c r="A6" t="s">
        <v>110</v>
      </c>
      <c r="B6">
        <v>45.134</v>
      </c>
      <c r="C6">
        <v>132576</v>
      </c>
      <c r="D6">
        <v>118617</v>
      </c>
      <c r="E6" s="3">
        <v>44.477872836232002</v>
      </c>
      <c r="F6" s="3">
        <v>3.31395485641512</v>
      </c>
      <c r="G6" s="3">
        <v>1.1259631765725699</v>
      </c>
      <c r="H6" s="3">
        <v>65.1382400261177</v>
      </c>
      <c r="I6" s="3">
        <v>5.5279586387045896</v>
      </c>
      <c r="J6" s="3">
        <v>1.50543547603912</v>
      </c>
      <c r="K6" s="3">
        <v>66.698883685102402</v>
      </c>
      <c r="L6" s="3">
        <v>8.0938540528947804</v>
      </c>
      <c r="M6" s="3">
        <v>4.27076252824261</v>
      </c>
      <c r="N6" s="3">
        <v>14314.9082414157</v>
      </c>
      <c r="O6" s="3">
        <v>910.57663413083503</v>
      </c>
      <c r="P6" s="3">
        <v>3.0732843058700001</v>
      </c>
      <c r="Q6" s="3">
        <v>381902.20641659398</v>
      </c>
      <c r="R6" s="3">
        <v>23648.336403967201</v>
      </c>
      <c r="S6" s="3">
        <v>588.47146907107401</v>
      </c>
      <c r="T6" s="3">
        <v>352.68397705038399</v>
      </c>
      <c r="U6" s="3">
        <v>58.323444435281999</v>
      </c>
      <c r="V6" s="3">
        <v>93.529919457489498</v>
      </c>
      <c r="W6" s="3">
        <v>86170.319723474095</v>
      </c>
      <c r="X6" s="3">
        <v>3558.2895310758599</v>
      </c>
      <c r="Y6" s="3" t="s">
        <v>1</v>
      </c>
      <c r="Z6" s="3">
        <v>44.7554996796027</v>
      </c>
      <c r="AA6" s="3">
        <v>3.0767820562915098</v>
      </c>
      <c r="AB6" s="3">
        <v>0.25061593634419399</v>
      </c>
      <c r="AC6" s="3">
        <v>43.621129281278499</v>
      </c>
      <c r="AD6" s="3">
        <v>3.9111377785435302</v>
      </c>
      <c r="AE6" s="3">
        <v>1.3058359902474601</v>
      </c>
      <c r="AF6" s="3">
        <v>197.05959134088801</v>
      </c>
      <c r="AG6" s="3">
        <v>55.377224816165402</v>
      </c>
      <c r="AH6" s="3">
        <v>72.745111280975905</v>
      </c>
      <c r="AI6" s="3">
        <v>79.788395849720601</v>
      </c>
      <c r="AJ6" s="3">
        <v>6.0538575835884796</v>
      </c>
      <c r="AK6" s="3">
        <v>9.1004218457169994E-2</v>
      </c>
      <c r="AL6" s="3">
        <v>38.945126744129801</v>
      </c>
      <c r="AM6" s="3">
        <v>2.3656505338389202</v>
      </c>
      <c r="AN6" s="3">
        <v>9.0047039295919701E-2</v>
      </c>
      <c r="AO6" s="3">
        <v>39.919262567910501</v>
      </c>
      <c r="AP6" s="3">
        <v>4.5504730970436498</v>
      </c>
      <c r="AQ6" s="3">
        <v>0.72304574875788297</v>
      </c>
      <c r="AR6" s="3">
        <v>40.356967651170997</v>
      </c>
      <c r="AS6" s="3">
        <v>2.69730810870709</v>
      </c>
      <c r="AT6" s="3">
        <v>0.12875535722961801</v>
      </c>
      <c r="AU6" s="3">
        <v>37.684300514690001</v>
      </c>
      <c r="AV6" s="3">
        <v>2.68421017961768</v>
      </c>
      <c r="AW6" s="3">
        <v>4.8266927162374199E-2</v>
      </c>
      <c r="AX6" s="3">
        <v>40.856666674027302</v>
      </c>
      <c r="AY6" s="3">
        <v>2.8155643889498601</v>
      </c>
      <c r="AZ6" s="3">
        <v>5.8772161376295498E-2</v>
      </c>
      <c r="BA6" s="3">
        <v>40.066570726221499</v>
      </c>
      <c r="BB6" s="3">
        <v>2.7076653014501999</v>
      </c>
      <c r="BC6" s="3">
        <v>5.0462884199352E-2</v>
      </c>
      <c r="BD6" s="3">
        <v>38.819494583852901</v>
      </c>
      <c r="BE6" s="3">
        <v>2.7439613662421598</v>
      </c>
      <c r="BF6" s="3">
        <v>0.421926211387883</v>
      </c>
      <c r="BG6" s="3">
        <v>41.935463004487303</v>
      </c>
      <c r="BH6" s="3">
        <v>3.55220830359371</v>
      </c>
      <c r="BI6" s="3">
        <v>0.26828957358566302</v>
      </c>
      <c r="BJ6" s="3">
        <v>36.603869907744503</v>
      </c>
      <c r="BK6" s="3">
        <v>2.6980573137785502</v>
      </c>
      <c r="BL6" s="3">
        <v>0.15275365994088899</v>
      </c>
      <c r="BM6" s="3">
        <v>37.518896117880097</v>
      </c>
      <c r="BN6" s="3">
        <v>3.3391476308768699</v>
      </c>
      <c r="BO6" s="3">
        <v>0.33646720975462602</v>
      </c>
      <c r="BP6" s="3">
        <v>37.625653941589199</v>
      </c>
      <c r="BQ6" s="3">
        <v>2.5520937886198398</v>
      </c>
      <c r="BR6" s="3">
        <v>7.5385518423636805E-2</v>
      </c>
      <c r="BS6" s="3">
        <v>36.062792548022003</v>
      </c>
      <c r="BT6" s="3">
        <v>2.2960804421371801</v>
      </c>
      <c r="BU6" s="3">
        <v>0.21841562547988799</v>
      </c>
      <c r="BV6" s="3">
        <v>40.774294016927499</v>
      </c>
      <c r="BW6" s="3">
        <v>3.4980964124627199</v>
      </c>
      <c r="BX6" s="3">
        <v>8.1639758161522899E-2</v>
      </c>
      <c r="BY6" s="3">
        <v>39.405605421986102</v>
      </c>
      <c r="BZ6" s="3">
        <v>3.14167279174168</v>
      </c>
      <c r="CA6" s="3">
        <v>0.185041340249951</v>
      </c>
      <c r="CB6" s="3">
        <v>37.779612516778002</v>
      </c>
      <c r="CC6" s="3">
        <v>3.0296903463809399</v>
      </c>
      <c r="CD6" s="3">
        <v>3.4456748537306202E-2</v>
      </c>
      <c r="CE6" s="3">
        <v>37.3649452937576</v>
      </c>
      <c r="CF6" s="3">
        <v>3.0550156170584302</v>
      </c>
      <c r="CG6" s="3">
        <v>0.29666530962739202</v>
      </c>
      <c r="CH6" s="3">
        <v>38.031606963905503</v>
      </c>
      <c r="CI6" s="3">
        <v>2.4190585322430902</v>
      </c>
      <c r="CJ6" s="3">
        <v>2.6751530005040301E-2</v>
      </c>
      <c r="CK6" s="3">
        <v>43.8151594727034</v>
      </c>
      <c r="CL6" s="3">
        <v>3.7098163719033002</v>
      </c>
      <c r="CM6" s="3">
        <v>8.8971379605202003E-2</v>
      </c>
    </row>
    <row r="7" spans="1:91" x14ac:dyDescent="0.25">
      <c r="A7" t="s">
        <v>111</v>
      </c>
      <c r="B7">
        <v>45.173999999999999</v>
      </c>
      <c r="C7">
        <v>132576</v>
      </c>
      <c r="D7">
        <v>118767</v>
      </c>
      <c r="E7" s="3">
        <v>40.418162036597103</v>
      </c>
      <c r="F7" s="3">
        <v>2.9955153142271098</v>
      </c>
      <c r="G7" s="3">
        <v>1.3330934766092699</v>
      </c>
      <c r="H7" s="3">
        <v>56.6524609338395</v>
      </c>
      <c r="I7" s="3">
        <v>4.6698050990207403</v>
      </c>
      <c r="J7" s="3">
        <v>1.7803620867283001</v>
      </c>
      <c r="K7" s="3">
        <v>63.659439843884599</v>
      </c>
      <c r="L7" s="3">
        <v>10.7375783507701</v>
      </c>
      <c r="M7" s="3">
        <v>5.05252908383095</v>
      </c>
      <c r="N7" s="3">
        <v>13109.747088934701</v>
      </c>
      <c r="O7" s="3">
        <v>781.60758447871206</v>
      </c>
      <c r="P7" s="3">
        <v>3.6378740706512001</v>
      </c>
      <c r="Q7" s="3">
        <v>357324.41275292001</v>
      </c>
      <c r="R7" s="3">
        <v>22799.035807754499</v>
      </c>
      <c r="S7" s="3">
        <v>697.39618480380295</v>
      </c>
      <c r="T7" s="3">
        <v>229.32020626115801</v>
      </c>
      <c r="U7" s="3">
        <v>65.251474711467594</v>
      </c>
      <c r="V7" s="3">
        <v>107.827581379598</v>
      </c>
      <c r="W7" s="3">
        <v>84200.257494959704</v>
      </c>
      <c r="X7" s="3">
        <v>3756.9597257281998</v>
      </c>
      <c r="Y7" s="3" t="s">
        <v>1</v>
      </c>
      <c r="Z7" s="3">
        <v>45.135720540663797</v>
      </c>
      <c r="AA7" s="3">
        <v>3.5076895824871301</v>
      </c>
      <c r="AB7" s="3">
        <v>0.29645098751871501</v>
      </c>
      <c r="AC7" s="3">
        <v>38.284589062694401</v>
      </c>
      <c r="AD7" s="3">
        <v>2.6915176468937601</v>
      </c>
      <c r="AE7" s="3">
        <v>1.54547012950408</v>
      </c>
      <c r="AF7" s="3">
        <v>152.04994493621999</v>
      </c>
      <c r="AG7" s="3">
        <v>54.3898723266473</v>
      </c>
      <c r="AH7" s="3">
        <v>86.054441139315301</v>
      </c>
      <c r="AI7" s="3">
        <v>76.525059185682807</v>
      </c>
      <c r="AJ7" s="3">
        <v>6.2160692600030201</v>
      </c>
      <c r="AK7" s="3">
        <v>0.107712979257758</v>
      </c>
      <c r="AL7" s="3">
        <v>41.941080822453003</v>
      </c>
      <c r="AM7" s="3">
        <v>3.17818947666956</v>
      </c>
      <c r="AN7" s="3">
        <v>0.106632020906514</v>
      </c>
      <c r="AO7" s="3">
        <v>42.319925218099101</v>
      </c>
      <c r="AP7" s="3">
        <v>5.3308794928012802</v>
      </c>
      <c r="AQ7" s="3">
        <v>0.85563333160458299</v>
      </c>
      <c r="AR7" s="3">
        <v>44.653118115211399</v>
      </c>
      <c r="AS7" s="3">
        <v>3.5087175794320902</v>
      </c>
      <c r="AT7" s="3">
        <v>0.15238031496618401</v>
      </c>
      <c r="AU7" s="3">
        <v>39.508419571065403</v>
      </c>
      <c r="AV7" s="3">
        <v>3.0825641488529598</v>
      </c>
      <c r="AW7" s="3">
        <v>5.7133227456710699E-2</v>
      </c>
      <c r="AX7" s="3">
        <v>41.535997947384701</v>
      </c>
      <c r="AY7" s="3">
        <v>3.5774454108185401</v>
      </c>
      <c r="AZ7" s="3">
        <v>6.9555065797322693E-2</v>
      </c>
      <c r="BA7" s="3">
        <v>41.626394744594002</v>
      </c>
      <c r="BB7" s="3">
        <v>3.41870175282182</v>
      </c>
      <c r="BC7" s="3">
        <v>5.9737932630073397E-2</v>
      </c>
      <c r="BD7" s="3">
        <v>37.422720247422603</v>
      </c>
      <c r="BE7" s="3">
        <v>2.9864349674679498</v>
      </c>
      <c r="BF7" s="3">
        <v>0.49952524307308799</v>
      </c>
      <c r="BG7" s="3">
        <v>41.241932502620699</v>
      </c>
      <c r="BH7" s="3">
        <v>3.4262188864704402</v>
      </c>
      <c r="BI7" s="3">
        <v>0.31769071769670698</v>
      </c>
      <c r="BJ7" s="3">
        <v>38.331262848450002</v>
      </c>
      <c r="BK7" s="3">
        <v>3.2553742042270999</v>
      </c>
      <c r="BL7" s="3">
        <v>0.180835843085903</v>
      </c>
      <c r="BM7" s="3">
        <v>38.926764042746001</v>
      </c>
      <c r="BN7" s="3">
        <v>3.0411214226344598</v>
      </c>
      <c r="BO7" s="3">
        <v>0.39848301344602399</v>
      </c>
      <c r="BP7" s="3">
        <v>38.321045655929197</v>
      </c>
      <c r="BQ7" s="3">
        <v>2.7075902729877801</v>
      </c>
      <c r="BR7" s="3">
        <v>8.9279229226832499E-2</v>
      </c>
      <c r="BS7" s="3">
        <v>39.179625240951196</v>
      </c>
      <c r="BT7" s="3">
        <v>3.5649810914215601</v>
      </c>
      <c r="BU7" s="3">
        <v>0.25867612153521402</v>
      </c>
      <c r="BV7" s="3">
        <v>41.103568487766204</v>
      </c>
      <c r="BW7" s="3">
        <v>3.3037652566914399</v>
      </c>
      <c r="BX7" s="3">
        <v>9.6685894453403795E-2</v>
      </c>
      <c r="BY7" s="3">
        <v>41.794473277451203</v>
      </c>
      <c r="BZ7" s="3">
        <v>4.2238087994456599</v>
      </c>
      <c r="CA7" s="3">
        <v>0.219153076435599</v>
      </c>
      <c r="CB7" s="3">
        <v>37.924238067971601</v>
      </c>
      <c r="CC7" s="3">
        <v>3.10917209257692</v>
      </c>
      <c r="CD7" s="3">
        <v>4.0810086298114098E-2</v>
      </c>
      <c r="CE7" s="3">
        <v>38.968505131759997</v>
      </c>
      <c r="CF7" s="3">
        <v>3.2602419375784701</v>
      </c>
      <c r="CG7" s="3">
        <v>0.351416213933469</v>
      </c>
      <c r="CH7" s="3">
        <v>38.416352898709498</v>
      </c>
      <c r="CI7" s="3">
        <v>2.32122810084247</v>
      </c>
      <c r="CJ7" s="3">
        <v>3.1685465987043797E-2</v>
      </c>
      <c r="CK7" s="3">
        <v>42.825004632488003</v>
      </c>
      <c r="CL7" s="3">
        <v>3.4431079603294501</v>
      </c>
      <c r="CM7" s="3">
        <v>0.10539126318044301</v>
      </c>
    </row>
    <row r="8" spans="1:91" x14ac:dyDescent="0.25">
      <c r="A8" t="s">
        <v>112</v>
      </c>
      <c r="B8">
        <v>45.146000000000001</v>
      </c>
      <c r="C8">
        <v>132576</v>
      </c>
      <c r="D8">
        <v>118917</v>
      </c>
      <c r="E8" s="3">
        <v>40.519276908767701</v>
      </c>
      <c r="F8" s="3">
        <v>3.0360670771276199</v>
      </c>
      <c r="G8" s="3">
        <v>0.99873669500740903</v>
      </c>
      <c r="H8" s="3">
        <v>59.118063846374</v>
      </c>
      <c r="I8" s="3">
        <v>5.4236052227438796</v>
      </c>
      <c r="J8" s="3">
        <v>1.53841423406081</v>
      </c>
      <c r="K8" s="3">
        <v>69.5252809031455</v>
      </c>
      <c r="L8" s="3">
        <v>9.5728018868096996</v>
      </c>
      <c r="M8" s="3">
        <v>4.5294067732275698</v>
      </c>
      <c r="N8" s="3">
        <v>13506.2936646461</v>
      </c>
      <c r="O8" s="3">
        <v>848.224998835061</v>
      </c>
      <c r="P8" s="3">
        <v>2.96316434663489</v>
      </c>
      <c r="Q8" s="3">
        <v>361505.45041071402</v>
      </c>
      <c r="R8" s="3">
        <v>21707.359345107001</v>
      </c>
      <c r="S8" s="3">
        <v>782.04501220603004</v>
      </c>
      <c r="T8" s="3">
        <v>362.839924830634</v>
      </c>
      <c r="U8" s="3">
        <v>60.630682179868202</v>
      </c>
      <c r="V8" s="3">
        <v>86.786454418361004</v>
      </c>
      <c r="W8" s="3">
        <v>87147.627407812004</v>
      </c>
      <c r="X8" s="3">
        <v>4496.1784018297403</v>
      </c>
      <c r="Y8" s="3" t="s">
        <v>1</v>
      </c>
      <c r="Z8" s="3">
        <v>44.084934480627098</v>
      </c>
      <c r="AA8" s="3">
        <v>3.0652205348394599</v>
      </c>
      <c r="AB8" s="3">
        <v>0.31997344874963701</v>
      </c>
      <c r="AC8" s="3">
        <v>42.227211189302601</v>
      </c>
      <c r="AD8" s="3">
        <v>3.6673287557608498</v>
      </c>
      <c r="AE8" s="3">
        <v>1.34172961055561</v>
      </c>
      <c r="AF8" s="3">
        <v>211.46818296380201</v>
      </c>
      <c r="AG8" s="3">
        <v>62.416547772881003</v>
      </c>
      <c r="AH8" s="3">
        <v>82.8903668430425</v>
      </c>
      <c r="AI8" s="3">
        <v>80.316560440836895</v>
      </c>
      <c r="AJ8" s="3">
        <v>6.1773313999985904</v>
      </c>
      <c r="AK8" s="3">
        <v>0.12287373124783101</v>
      </c>
      <c r="AL8" s="3">
        <v>41.362319542632399</v>
      </c>
      <c r="AM8" s="3">
        <v>2.98216949207823</v>
      </c>
      <c r="AN8" s="3">
        <v>0.17264896033597299</v>
      </c>
      <c r="AO8" s="3">
        <v>40.680054893736802</v>
      </c>
      <c r="AP8" s="3">
        <v>5.4176399408064304</v>
      </c>
      <c r="AQ8" s="3">
        <v>0.66264816741479404</v>
      </c>
      <c r="AR8" s="3">
        <v>41.233363497168398</v>
      </c>
      <c r="AS8" s="3">
        <v>3.6669052420625099</v>
      </c>
      <c r="AT8" s="3">
        <v>0.1218397883705</v>
      </c>
      <c r="AU8" s="3">
        <v>36.761414116282502</v>
      </c>
      <c r="AV8" s="3">
        <v>2.75538963981138</v>
      </c>
      <c r="AW8" s="3">
        <v>8.2985040120008902E-2</v>
      </c>
      <c r="AX8" s="3">
        <v>39.802650002443102</v>
      </c>
      <c r="AY8" s="3">
        <v>3.5113573553550799</v>
      </c>
      <c r="AZ8" s="3">
        <v>7.1627325044722703E-2</v>
      </c>
      <c r="BA8" s="3">
        <v>38.9966749959666</v>
      </c>
      <c r="BB8" s="3">
        <v>2.6633807809649102</v>
      </c>
      <c r="BC8" s="3">
        <v>8.4276008711531097E-2</v>
      </c>
      <c r="BD8" s="3">
        <v>36.259429638201198</v>
      </c>
      <c r="BE8" s="3">
        <v>3.23454886058764</v>
      </c>
      <c r="BF8" s="3">
        <v>0.30420940347516501</v>
      </c>
      <c r="BG8" s="3">
        <v>40.9622088496359</v>
      </c>
      <c r="BH8" s="3">
        <v>3.2801899161093302</v>
      </c>
      <c r="BI8" s="3">
        <v>0.24619801288249701</v>
      </c>
      <c r="BJ8" s="3">
        <v>37.633678479199503</v>
      </c>
      <c r="BK8" s="3">
        <v>2.9781287433963501</v>
      </c>
      <c r="BL8" s="3">
        <v>0.11867496539743901</v>
      </c>
      <c r="BM8" s="3">
        <v>39.319672314887796</v>
      </c>
      <c r="BN8" s="3">
        <v>3.6070833928430899</v>
      </c>
      <c r="BO8" s="3">
        <v>0.52287008216511399</v>
      </c>
      <c r="BP8" s="3">
        <v>39.340763865338602</v>
      </c>
      <c r="BQ8" s="3">
        <v>3.2706050325798901</v>
      </c>
      <c r="BR8" s="3">
        <v>5.6327533115169401E-2</v>
      </c>
      <c r="BS8" s="3">
        <v>37.277746000310302</v>
      </c>
      <c r="BT8" s="3">
        <v>3.2590297895441198</v>
      </c>
      <c r="BU8" s="3">
        <v>0.40882488510109999</v>
      </c>
      <c r="BV8" s="3">
        <v>39.138142075605401</v>
      </c>
      <c r="BW8" s="3">
        <v>2.8303744739427401</v>
      </c>
      <c r="BX8" s="3">
        <v>5.6990571618009397E-2</v>
      </c>
      <c r="BY8" s="3">
        <v>39.7277517212747</v>
      </c>
      <c r="BZ8" s="3">
        <v>3.79867168678572</v>
      </c>
      <c r="CA8" s="3">
        <v>0.22589533780049301</v>
      </c>
      <c r="CB8" s="3">
        <v>37.555732657445603</v>
      </c>
      <c r="CC8" s="3">
        <v>3.0854472054094999</v>
      </c>
      <c r="CD8" s="3">
        <v>6.3992301366364607E-2</v>
      </c>
      <c r="CE8" s="3">
        <v>39.448477988077002</v>
      </c>
      <c r="CF8" s="3">
        <v>3.4011512979770901</v>
      </c>
      <c r="CG8" s="3">
        <v>0.38587845806815602</v>
      </c>
      <c r="CH8" s="3">
        <v>37.603557100556998</v>
      </c>
      <c r="CI8" s="3">
        <v>2.7032771690050801</v>
      </c>
      <c r="CJ8" s="3">
        <v>6.9665218385443706E-2</v>
      </c>
      <c r="CK8" s="3">
        <v>42.858577972441502</v>
      </c>
      <c r="CL8" s="3">
        <v>3.7193001465896902</v>
      </c>
      <c r="CM8" s="3">
        <v>7.0773606092863303E-2</v>
      </c>
    </row>
    <row r="9" spans="1:91" x14ac:dyDescent="0.25">
      <c r="A9" t="s">
        <v>113</v>
      </c>
      <c r="B9">
        <v>45.204999999999998</v>
      </c>
      <c r="C9">
        <v>132726</v>
      </c>
      <c r="D9">
        <v>118617</v>
      </c>
      <c r="E9" s="3">
        <v>42.244912871228898</v>
      </c>
      <c r="F9" s="3">
        <v>2.2900109967359699</v>
      </c>
      <c r="G9" s="3">
        <v>1.2298417932016701</v>
      </c>
      <c r="H9" s="3">
        <v>53.551326541762499</v>
      </c>
      <c r="I9" s="3">
        <v>3.43522545010521</v>
      </c>
      <c r="J9" s="3">
        <v>1.2865076974435701</v>
      </c>
      <c r="K9" s="3">
        <v>62.041920911296899</v>
      </c>
      <c r="L9" s="3">
        <v>7.7492988544405499</v>
      </c>
      <c r="M9" s="3">
        <v>7.73259506118763</v>
      </c>
      <c r="N9" s="3">
        <v>13708.7066781251</v>
      </c>
      <c r="O9" s="3">
        <v>723.57861634350104</v>
      </c>
      <c r="P9" s="3">
        <v>4.5134301912191397</v>
      </c>
      <c r="Q9" s="3">
        <v>381483.36046445998</v>
      </c>
      <c r="R9" s="3">
        <v>20038.788844672901</v>
      </c>
      <c r="S9" s="3">
        <v>695.41505171942595</v>
      </c>
      <c r="T9" s="3">
        <v>84.487628621267604</v>
      </c>
      <c r="U9" s="3">
        <v>22.471553045355002</v>
      </c>
      <c r="V9" s="3">
        <v>40.6912768829622</v>
      </c>
      <c r="W9" s="3">
        <v>83955.751118627202</v>
      </c>
      <c r="X9" s="3">
        <v>3160.73321168857</v>
      </c>
      <c r="Y9" s="3" t="s">
        <v>1</v>
      </c>
      <c r="Z9" s="3">
        <v>41.373763139076999</v>
      </c>
      <c r="AA9" s="3">
        <v>2.5438939283239099</v>
      </c>
      <c r="AB9" s="3">
        <v>0.17231447294699401</v>
      </c>
      <c r="AC9" s="3">
        <v>36.938770867528198</v>
      </c>
      <c r="AD9" s="3">
        <v>2.7079470556315899</v>
      </c>
      <c r="AE9" s="3">
        <v>1.5591346665381201</v>
      </c>
      <c r="AF9" s="3">
        <v>138.19849607855801</v>
      </c>
      <c r="AG9" s="3">
        <v>45.785558686374998</v>
      </c>
      <c r="AH9" s="3">
        <v>105.908336553989</v>
      </c>
      <c r="AI9" s="3">
        <v>70.939704828576794</v>
      </c>
      <c r="AJ9" s="3">
        <v>4.5583681990564902</v>
      </c>
      <c r="AK9" s="3">
        <v>1.7079620238201301E-5</v>
      </c>
      <c r="AL9" s="3">
        <v>35.323792855213902</v>
      </c>
      <c r="AM9" s="3">
        <v>2.1650135930537799</v>
      </c>
      <c r="AN9" s="3">
        <v>0.136527079150432</v>
      </c>
      <c r="AO9" s="3">
        <v>38.112984720807603</v>
      </c>
      <c r="AP9" s="3">
        <v>3.74669279337922</v>
      </c>
      <c r="AQ9" s="3">
        <v>0.62210373162714006</v>
      </c>
      <c r="AR9" s="3">
        <v>37.839950610751501</v>
      </c>
      <c r="AS9" s="3">
        <v>2.22317035326253</v>
      </c>
      <c r="AT9" s="3">
        <v>0.132029889368665</v>
      </c>
      <c r="AU9" s="3">
        <v>35.126210480909897</v>
      </c>
      <c r="AV9" s="3">
        <v>2.00861890614717</v>
      </c>
      <c r="AW9" s="3">
        <v>6.2044207804108402E-2</v>
      </c>
      <c r="AX9" s="3">
        <v>36.974922480837698</v>
      </c>
      <c r="AY9" s="3">
        <v>2.27403467079932</v>
      </c>
      <c r="AZ9" s="3">
        <v>6.6113306490007795E-2</v>
      </c>
      <c r="BA9" s="3">
        <v>37.108276130997297</v>
      </c>
      <c r="BB9" s="3">
        <v>2.2295407589537302</v>
      </c>
      <c r="BC9" s="3">
        <v>8.3900353972072295E-2</v>
      </c>
      <c r="BD9" s="3">
        <v>34.528819761163099</v>
      </c>
      <c r="BE9" s="3">
        <v>2.4676720034820399</v>
      </c>
      <c r="BF9" s="3">
        <v>0.51184562960083002</v>
      </c>
      <c r="BG9" s="3">
        <v>38.714002635719297</v>
      </c>
      <c r="BH9" s="3">
        <v>2.62899502911996</v>
      </c>
      <c r="BI9" s="3">
        <v>0.33436394293150401</v>
      </c>
      <c r="BJ9" s="3">
        <v>33.416604533445202</v>
      </c>
      <c r="BK9" s="3">
        <v>2.1205380820231299</v>
      </c>
      <c r="BL9" s="3">
        <v>0.13004566443761101</v>
      </c>
      <c r="BM9" s="3">
        <v>37.666086168856403</v>
      </c>
      <c r="BN9" s="3">
        <v>3.0255579473325098</v>
      </c>
      <c r="BO9" s="3">
        <v>0.50439794322192699</v>
      </c>
      <c r="BP9" s="3">
        <v>34.743162900138401</v>
      </c>
      <c r="BQ9" s="3">
        <v>2.0564173829074801</v>
      </c>
      <c r="BR9" s="3">
        <v>5.0184380046511497E-2</v>
      </c>
      <c r="BS9" s="3">
        <v>33.830661050600298</v>
      </c>
      <c r="BT9" s="3">
        <v>2.1346360306788301</v>
      </c>
      <c r="BU9" s="3">
        <v>0.353147856983482</v>
      </c>
      <c r="BV9" s="3">
        <v>36.083041483960699</v>
      </c>
      <c r="BW9" s="3">
        <v>1.8549911294741701</v>
      </c>
      <c r="BX9" s="3">
        <v>7.7115088777116605E-2</v>
      </c>
      <c r="BY9" s="3">
        <v>35.100618962318798</v>
      </c>
      <c r="BZ9" s="3">
        <v>2.4539785605132698</v>
      </c>
      <c r="CA9" s="3">
        <v>0.35412856948250498</v>
      </c>
      <c r="CB9" s="3">
        <v>33.975690007876999</v>
      </c>
      <c r="CC9" s="3">
        <v>2.1438907286573698</v>
      </c>
      <c r="CD9" s="3">
        <v>0.101542990134098</v>
      </c>
      <c r="CE9" s="3">
        <v>34.922146824249403</v>
      </c>
      <c r="CF9" s="3">
        <v>2.63244287917209</v>
      </c>
      <c r="CG9" s="3">
        <v>0.333311036245096</v>
      </c>
      <c r="CH9" s="3">
        <v>33.390489339092703</v>
      </c>
      <c r="CI9" s="3">
        <v>1.8084632606017801</v>
      </c>
      <c r="CJ9" s="3">
        <v>9.3706282529023799E-2</v>
      </c>
      <c r="CK9" s="3">
        <v>36.950998996687801</v>
      </c>
      <c r="CL9" s="3">
        <v>2.5243044133537702</v>
      </c>
      <c r="CM9" s="3">
        <v>0.18868604168229</v>
      </c>
    </row>
    <row r="10" spans="1:91" x14ac:dyDescent="0.25">
      <c r="A10" t="s">
        <v>114</v>
      </c>
      <c r="B10">
        <v>45.116999999999997</v>
      </c>
      <c r="C10">
        <v>132726</v>
      </c>
      <c r="D10">
        <v>118767</v>
      </c>
      <c r="E10" s="3">
        <v>42.138938359550203</v>
      </c>
      <c r="F10" s="3">
        <v>2.9045277931204101</v>
      </c>
      <c r="G10" s="3">
        <v>1.23795886217162</v>
      </c>
      <c r="H10" s="3">
        <v>54.416521201124503</v>
      </c>
      <c r="I10" s="3">
        <v>3.78667551281898</v>
      </c>
      <c r="J10" s="3">
        <v>1.18164888578372</v>
      </c>
      <c r="K10" s="3">
        <v>57.512467354616597</v>
      </c>
      <c r="L10" s="3">
        <v>7.6949605471860902</v>
      </c>
      <c r="M10" s="3">
        <v>4.2211978592804202</v>
      </c>
      <c r="N10" s="3">
        <v>13962.823586271001</v>
      </c>
      <c r="O10" s="3">
        <v>808.241613434633</v>
      </c>
      <c r="P10" s="3">
        <v>3.3710407118048402</v>
      </c>
      <c r="Q10" s="3">
        <v>393008.08120719501</v>
      </c>
      <c r="R10" s="3">
        <v>20547.8225347236</v>
      </c>
      <c r="S10" s="3">
        <v>728.56428074480505</v>
      </c>
      <c r="T10" s="3">
        <v>94.166839832200395</v>
      </c>
      <c r="U10" s="3">
        <v>23.649020931373201</v>
      </c>
      <c r="V10" s="3">
        <v>36.658881072767599</v>
      </c>
      <c r="W10" s="3">
        <v>87161.006862884504</v>
      </c>
      <c r="X10" s="3">
        <v>3590.3324446417</v>
      </c>
      <c r="Y10" s="3" t="s">
        <v>1</v>
      </c>
      <c r="Z10" s="3">
        <v>42.829488567145901</v>
      </c>
      <c r="AA10" s="3">
        <v>3.1662971352608298</v>
      </c>
      <c r="AB10" s="3">
        <v>0.26711409267233599</v>
      </c>
      <c r="AC10" s="3">
        <v>39.8507397981545</v>
      </c>
      <c r="AD10" s="3">
        <v>2.75261636745774</v>
      </c>
      <c r="AE10" s="3">
        <v>0.96354736625658099</v>
      </c>
      <c r="AF10" s="3">
        <v>116.054819707441</v>
      </c>
      <c r="AG10" s="3">
        <v>47.076277010319302</v>
      </c>
      <c r="AH10" s="3">
        <v>108.021705283651</v>
      </c>
      <c r="AI10" s="3">
        <v>78.168633540237707</v>
      </c>
      <c r="AJ10" s="3">
        <v>5.0709039993661102</v>
      </c>
      <c r="AK10" s="3">
        <v>0.14501584884503499</v>
      </c>
      <c r="AL10" s="3">
        <v>38.8087109684271</v>
      </c>
      <c r="AM10" s="3">
        <v>2.5918409115459098</v>
      </c>
      <c r="AN10" s="3">
        <v>6.8611606325011801E-2</v>
      </c>
      <c r="AO10" s="3">
        <v>38.099032753961197</v>
      </c>
      <c r="AP10" s="3">
        <v>3.6544096004368498</v>
      </c>
      <c r="AQ10" s="3">
        <v>0.61055860714604404</v>
      </c>
      <c r="AR10" s="3">
        <v>38.136626728703199</v>
      </c>
      <c r="AS10" s="3">
        <v>1.82025850692455</v>
      </c>
      <c r="AT10" s="3">
        <v>0.14278289619241</v>
      </c>
      <c r="AU10" s="3">
        <v>36.787452494912699</v>
      </c>
      <c r="AV10" s="3">
        <v>2.01458342448564</v>
      </c>
      <c r="AW10" s="3">
        <v>6.8341442690461093E-2</v>
      </c>
      <c r="AX10" s="3">
        <v>38.436561279847801</v>
      </c>
      <c r="AY10" s="3">
        <v>2.3898077357348799</v>
      </c>
      <c r="AZ10" s="3">
        <v>7.2750260191141794E-2</v>
      </c>
      <c r="BA10" s="3">
        <v>37.756585626488302</v>
      </c>
      <c r="BB10" s="3">
        <v>2.10848987246368</v>
      </c>
      <c r="BC10" s="3">
        <v>4.7179114951934699E-2</v>
      </c>
      <c r="BD10" s="3">
        <v>36.556969780790197</v>
      </c>
      <c r="BE10" s="3">
        <v>2.3800434190914599</v>
      </c>
      <c r="BF10" s="3">
        <v>0.22729033302314799</v>
      </c>
      <c r="BG10" s="3">
        <v>38.356356421786302</v>
      </c>
      <c r="BH10" s="3">
        <v>2.7406271963260398</v>
      </c>
      <c r="BI10" s="3">
        <v>0.28579304126049798</v>
      </c>
      <c r="BJ10" s="3">
        <v>35.221342566227399</v>
      </c>
      <c r="BK10" s="3">
        <v>1.9382901219676401</v>
      </c>
      <c r="BL10" s="3">
        <v>0.10115504333830801</v>
      </c>
      <c r="BM10" s="3">
        <v>39.393754636332503</v>
      </c>
      <c r="BN10" s="3">
        <v>2.7225824484882302</v>
      </c>
      <c r="BO10" s="3">
        <v>0.419810291412546</v>
      </c>
      <c r="BP10" s="3">
        <v>36.745243847725902</v>
      </c>
      <c r="BQ10" s="3">
        <v>2.0923955978816098</v>
      </c>
      <c r="BR10" s="3">
        <v>5.4337196404427197E-2</v>
      </c>
      <c r="BS10" s="3">
        <v>35.125274424485198</v>
      </c>
      <c r="BT10" s="3">
        <v>2.0507482508039598</v>
      </c>
      <c r="BU10" s="3">
        <v>0.23508255539967701</v>
      </c>
      <c r="BV10" s="3">
        <v>40.274917720361401</v>
      </c>
      <c r="BW10" s="3">
        <v>1.93372654437175</v>
      </c>
      <c r="BX10" s="3">
        <v>5.4998467255650399E-2</v>
      </c>
      <c r="BY10" s="3">
        <v>36.717694252648101</v>
      </c>
      <c r="BZ10" s="3">
        <v>2.6251979622315802</v>
      </c>
      <c r="CA10" s="3">
        <v>0.226434092557564</v>
      </c>
      <c r="CB10" s="3">
        <v>35.776392063012302</v>
      </c>
      <c r="CC10" s="3">
        <v>2.07505802527464</v>
      </c>
      <c r="CD10" s="3">
        <v>2.6533071531523799E-2</v>
      </c>
      <c r="CE10" s="3">
        <v>36.936128756045903</v>
      </c>
      <c r="CF10" s="3">
        <v>2.3529237709208499</v>
      </c>
      <c r="CG10" s="3">
        <v>0.305341990373107</v>
      </c>
      <c r="CH10" s="3">
        <v>34.819324925011799</v>
      </c>
      <c r="CI10" s="3">
        <v>1.5001145589975999</v>
      </c>
      <c r="CJ10" s="3">
        <v>9.3492827086779307E-2</v>
      </c>
      <c r="CK10" s="3">
        <v>39.704806002827098</v>
      </c>
      <c r="CL10" s="3">
        <v>2.61252767718547</v>
      </c>
      <c r="CM10" s="3">
        <v>9.6893262613367503E-2</v>
      </c>
    </row>
    <row r="11" spans="1:91" x14ac:dyDescent="0.25">
      <c r="A11" t="s">
        <v>115</v>
      </c>
      <c r="B11">
        <v>45.155000000000001</v>
      </c>
      <c r="C11">
        <v>132726</v>
      </c>
      <c r="D11">
        <v>118917</v>
      </c>
      <c r="E11" s="3">
        <v>42.954340859429301</v>
      </c>
      <c r="F11" s="3">
        <v>2.7865408278271202</v>
      </c>
      <c r="G11" s="3">
        <v>1.3023052035265601</v>
      </c>
      <c r="H11" s="3">
        <v>57.678073771002602</v>
      </c>
      <c r="I11" s="3">
        <v>4.8458821998675603</v>
      </c>
      <c r="J11" s="3">
        <v>1.24163901786125</v>
      </c>
      <c r="K11" s="3">
        <v>68.779534694348598</v>
      </c>
      <c r="L11" s="3">
        <v>8.7092994196799491</v>
      </c>
      <c r="M11" s="3">
        <v>4.4370633043897101</v>
      </c>
      <c r="N11" s="3">
        <v>14127.2844068594</v>
      </c>
      <c r="O11" s="3">
        <v>944.372519243282</v>
      </c>
      <c r="P11" s="3">
        <v>3.5454560469327601</v>
      </c>
      <c r="Q11" s="3">
        <v>387427.671933114</v>
      </c>
      <c r="R11" s="3">
        <v>21939.5597268274</v>
      </c>
      <c r="S11" s="3">
        <v>767.288056845244</v>
      </c>
      <c r="T11" s="3">
        <v>149.73998077840599</v>
      </c>
      <c r="U11" s="3">
        <v>21.6743378812874</v>
      </c>
      <c r="V11" s="3">
        <v>38.142514530333401</v>
      </c>
      <c r="W11" s="3">
        <v>83837.706959859803</v>
      </c>
      <c r="X11" s="3">
        <v>3468.9257879981801</v>
      </c>
      <c r="Y11" s="3" t="s">
        <v>1</v>
      </c>
      <c r="Z11" s="3">
        <v>44.175313239403799</v>
      </c>
      <c r="AA11" s="3">
        <v>3.1088940096195001</v>
      </c>
      <c r="AB11" s="3">
        <v>0.28073616120546502</v>
      </c>
      <c r="AC11" s="3">
        <v>39.361711634296</v>
      </c>
      <c r="AD11" s="3">
        <v>3.24102893031883</v>
      </c>
      <c r="AE11" s="3">
        <v>1.01322167545313</v>
      </c>
      <c r="AF11" s="3">
        <v>165.72629036413099</v>
      </c>
      <c r="AG11" s="3">
        <v>51.377386860968997</v>
      </c>
      <c r="AH11" s="3">
        <v>113.53699061264101</v>
      </c>
      <c r="AI11" s="3">
        <v>76.2537335298899</v>
      </c>
      <c r="AJ11" s="3">
        <v>5.8330805248326296</v>
      </c>
      <c r="AK11" s="3">
        <v>0.15250461718625999</v>
      </c>
      <c r="AL11" s="3">
        <v>39.060450554656001</v>
      </c>
      <c r="AM11" s="3">
        <v>2.87715301077903</v>
      </c>
      <c r="AN11" s="3">
        <v>7.2192876363480499E-2</v>
      </c>
      <c r="AO11" s="3">
        <v>37.777272869326403</v>
      </c>
      <c r="AP11" s="3">
        <v>4.1102211825626496</v>
      </c>
      <c r="AQ11" s="3">
        <v>0.64195857537338696</v>
      </c>
      <c r="AR11" s="3">
        <v>39.328814090274797</v>
      </c>
      <c r="AS11" s="3">
        <v>2.2829826484636899</v>
      </c>
      <c r="AT11" s="3">
        <v>0.15014083697556299</v>
      </c>
      <c r="AU11" s="3">
        <v>37.601644646388102</v>
      </c>
      <c r="AV11" s="3">
        <v>2.1395951648683602</v>
      </c>
      <c r="AW11" s="3">
        <v>7.1876360328852598E-2</v>
      </c>
      <c r="AX11" s="3">
        <v>40.005678776790702</v>
      </c>
      <c r="AY11" s="3">
        <v>3.10298782688273</v>
      </c>
      <c r="AZ11" s="3">
        <v>7.6498073521882801E-2</v>
      </c>
      <c r="BA11" s="3">
        <v>38.554397264924802</v>
      </c>
      <c r="BB11" s="3">
        <v>2.9413783916502401</v>
      </c>
      <c r="BC11" s="3">
        <v>4.9624178221007002E-2</v>
      </c>
      <c r="BD11" s="3">
        <v>37.195946786705903</v>
      </c>
      <c r="BE11" s="3">
        <v>3.0641533300627799</v>
      </c>
      <c r="BF11" s="3">
        <v>0.23909510714410501</v>
      </c>
      <c r="BG11" s="3">
        <v>39.447536939435501</v>
      </c>
      <c r="BH11" s="3">
        <v>2.6937082371982002</v>
      </c>
      <c r="BI11" s="3">
        <v>0.30069690869844901</v>
      </c>
      <c r="BJ11" s="3">
        <v>35.955215973499001</v>
      </c>
      <c r="BK11" s="3">
        <v>2.5207892402497301</v>
      </c>
      <c r="BL11" s="3">
        <v>0.10640130384426499</v>
      </c>
      <c r="BM11" s="3">
        <v>41.758946421548004</v>
      </c>
      <c r="BN11" s="3">
        <v>3.7606898054239601</v>
      </c>
      <c r="BO11" s="3">
        <v>0.44177867089941403</v>
      </c>
      <c r="BP11" s="3">
        <v>37.806469627726202</v>
      </c>
      <c r="BQ11" s="3">
        <v>2.4357340939567198</v>
      </c>
      <c r="BR11" s="3">
        <v>5.7179945060744697E-2</v>
      </c>
      <c r="BS11" s="3">
        <v>35.664653047244201</v>
      </c>
      <c r="BT11" s="3">
        <v>2.1842011785656301</v>
      </c>
      <c r="BU11" s="3">
        <v>0.24738785435435801</v>
      </c>
      <c r="BV11" s="3">
        <v>37.646561761684303</v>
      </c>
      <c r="BW11" s="3">
        <v>1.8663123314146299</v>
      </c>
      <c r="BX11" s="3">
        <v>5.78756463642119E-2</v>
      </c>
      <c r="BY11" s="3">
        <v>38.49481993026</v>
      </c>
      <c r="BZ11" s="3">
        <v>2.7702973004965101</v>
      </c>
      <c r="CA11" s="3">
        <v>0.238290531666425</v>
      </c>
      <c r="CB11" s="3">
        <v>36.405887313369497</v>
      </c>
      <c r="CC11" s="3">
        <v>2.5036326710351702</v>
      </c>
      <c r="CD11" s="3">
        <v>2.7923438549782999E-2</v>
      </c>
      <c r="CE11" s="3">
        <v>38.453311755465201</v>
      </c>
      <c r="CF11" s="3">
        <v>2.8749360670209101</v>
      </c>
      <c r="CG11" s="3">
        <v>0.32139492216711502</v>
      </c>
      <c r="CH11" s="3">
        <v>35.703066318250997</v>
      </c>
      <c r="CI11" s="3">
        <v>1.4453230884152799</v>
      </c>
      <c r="CJ11" s="3">
        <v>9.8396698760933904E-2</v>
      </c>
      <c r="CK11" s="3">
        <v>41.410673029698899</v>
      </c>
      <c r="CL11" s="3">
        <v>2.91642473384332</v>
      </c>
      <c r="CM11" s="3">
        <v>0.10198708844311601</v>
      </c>
    </row>
    <row r="12" spans="1:91" x14ac:dyDescent="0.25">
      <c r="A12" t="s">
        <v>116</v>
      </c>
      <c r="B12">
        <v>45.143000000000001</v>
      </c>
      <c r="C12">
        <v>132876</v>
      </c>
      <c r="D12">
        <v>118617</v>
      </c>
      <c r="E12" s="3">
        <v>40.102735270131099</v>
      </c>
      <c r="F12" s="3">
        <v>2.9067141825841998</v>
      </c>
      <c r="G12" s="3">
        <v>1.42198653012765</v>
      </c>
      <c r="H12" s="3">
        <v>51.931579164012597</v>
      </c>
      <c r="I12" s="3">
        <v>4.0551791361265801</v>
      </c>
      <c r="J12" s="3">
        <v>1.5656822064004701</v>
      </c>
      <c r="K12" s="3">
        <v>67.720609401830799</v>
      </c>
      <c r="L12" s="3">
        <v>9.5153290438642699</v>
      </c>
      <c r="M12" s="3">
        <v>5.96626733862003</v>
      </c>
      <c r="N12" s="3">
        <v>13203.4398589673</v>
      </c>
      <c r="O12" s="3">
        <v>630.65573775546704</v>
      </c>
      <c r="P12" s="3">
        <v>3.61010844971254</v>
      </c>
      <c r="Q12" s="3">
        <v>388098.161936066</v>
      </c>
      <c r="R12" s="3">
        <v>18868.259158378201</v>
      </c>
      <c r="S12" s="3">
        <v>801.74823049023905</v>
      </c>
      <c r="T12" s="3">
        <v>78.830717288222402</v>
      </c>
      <c r="U12" s="3">
        <v>20.445242926199601</v>
      </c>
      <c r="V12" s="3">
        <v>27.408439628628798</v>
      </c>
      <c r="W12" s="3">
        <v>86486.642098622397</v>
      </c>
      <c r="X12" s="3">
        <v>3455.0798403587801</v>
      </c>
      <c r="Y12" s="3" t="s">
        <v>1</v>
      </c>
      <c r="Z12" s="3">
        <v>44.519041044147301</v>
      </c>
      <c r="AA12" s="3">
        <v>3.1077242249789698</v>
      </c>
      <c r="AB12" s="3">
        <v>0.29565035297863002</v>
      </c>
      <c r="AC12" s="3">
        <v>40.787742977867502</v>
      </c>
      <c r="AD12" s="3">
        <v>3.0400384856681901</v>
      </c>
      <c r="AE12" s="3">
        <v>1.09841244789547</v>
      </c>
      <c r="AF12" s="3">
        <v>165.010925809708</v>
      </c>
      <c r="AG12" s="3">
        <v>59.356736127997003</v>
      </c>
      <c r="AH12" s="3">
        <v>95.475057140025001</v>
      </c>
      <c r="AI12" s="3">
        <v>80.153939204960807</v>
      </c>
      <c r="AJ12" s="3">
        <v>4.9573478733713499</v>
      </c>
      <c r="AK12" s="3">
        <v>7.8183054902175503E-2</v>
      </c>
      <c r="AL12" s="3">
        <v>41.784612652982403</v>
      </c>
      <c r="AM12" s="3">
        <v>2.6463936227630001</v>
      </c>
      <c r="AN12" s="3">
        <v>0.11378607039772</v>
      </c>
      <c r="AO12" s="3">
        <v>45.589825993608201</v>
      </c>
      <c r="AP12" s="3">
        <v>5.2535419326898198</v>
      </c>
      <c r="AQ12" s="3">
        <v>1.3753951224035601</v>
      </c>
      <c r="AR12" s="3">
        <v>43.870766842177098</v>
      </c>
      <c r="AS12" s="3">
        <v>3.2187602236503499</v>
      </c>
      <c r="AT12" s="3">
        <v>0.107650268960196</v>
      </c>
      <c r="AU12" s="3">
        <v>40.1594708988967</v>
      </c>
      <c r="AV12" s="3">
        <v>2.8206562593683602</v>
      </c>
      <c r="AW12" s="3">
        <v>0.10575291113852101</v>
      </c>
      <c r="AX12" s="3">
        <v>41.888228056769698</v>
      </c>
      <c r="AY12" s="3">
        <v>2.9206324654659799</v>
      </c>
      <c r="AZ12" s="3">
        <v>0.10134595936598501</v>
      </c>
      <c r="BA12" s="3">
        <v>42.661103480456902</v>
      </c>
      <c r="BB12" s="3">
        <v>2.8133575556692101</v>
      </c>
      <c r="BC12" s="3">
        <v>7.0071613228980603E-2</v>
      </c>
      <c r="BD12" s="3">
        <v>40.1727228150286</v>
      </c>
      <c r="BE12" s="3">
        <v>2.8671481438917201</v>
      </c>
      <c r="BF12" s="3">
        <v>0.39167032791041101</v>
      </c>
      <c r="BG12" s="3">
        <v>45.159354022718901</v>
      </c>
      <c r="BH12" s="3">
        <v>3.39336860502232</v>
      </c>
      <c r="BI12" s="3">
        <v>0.55141044658608696</v>
      </c>
      <c r="BJ12" s="3">
        <v>38.620817320711801</v>
      </c>
      <c r="BK12" s="3">
        <v>3.0471157014239298</v>
      </c>
      <c r="BL12" s="3">
        <v>0.10909446347714501</v>
      </c>
      <c r="BM12" s="3">
        <v>42.889900792342097</v>
      </c>
      <c r="BN12" s="3">
        <v>3.79987661883519</v>
      </c>
      <c r="BO12" s="3">
        <v>0.62339419397427998</v>
      </c>
      <c r="BP12" s="3">
        <v>41.284972810828698</v>
      </c>
      <c r="BQ12" s="3">
        <v>2.5136050635287002</v>
      </c>
      <c r="BR12" s="3">
        <v>7.9299679442963997E-2</v>
      </c>
      <c r="BS12" s="3">
        <v>40.130932180665297</v>
      </c>
      <c r="BT12" s="3">
        <v>3.09754772979222</v>
      </c>
      <c r="BU12" s="3">
        <v>0.46982557900452399</v>
      </c>
      <c r="BV12" s="3">
        <v>44.911928746359301</v>
      </c>
      <c r="BW12" s="3">
        <v>3.2063974870450198</v>
      </c>
      <c r="BX12" s="3">
        <v>7.2333368999685593E-2</v>
      </c>
      <c r="BY12" s="3">
        <v>43.3169963712906</v>
      </c>
      <c r="BZ12" s="3">
        <v>3.4420669126945098</v>
      </c>
      <c r="CA12" s="3">
        <v>0.16746017350137801</v>
      </c>
      <c r="CB12" s="3">
        <v>41.7901082500873</v>
      </c>
      <c r="CC12" s="3">
        <v>2.74495996143385</v>
      </c>
      <c r="CD12" s="3">
        <v>6.8121451156639701E-2</v>
      </c>
      <c r="CE12" s="3">
        <v>45.922185652094498</v>
      </c>
      <c r="CF12" s="3">
        <v>3.5683191929488598</v>
      </c>
      <c r="CG12" s="3">
        <v>0.34229300237472798</v>
      </c>
      <c r="CH12" s="3">
        <v>42.868325224805297</v>
      </c>
      <c r="CI12" s="3">
        <v>2.4575545962948602</v>
      </c>
      <c r="CJ12" s="3">
        <v>8.0805450192904096E-2</v>
      </c>
      <c r="CK12" s="3">
        <v>49.134116307357502</v>
      </c>
      <c r="CL12" s="3">
        <v>3.7121362043730102</v>
      </c>
      <c r="CM12" s="3">
        <v>0.116220453336373</v>
      </c>
    </row>
    <row r="13" spans="1:91" x14ac:dyDescent="0.25">
      <c r="A13" t="s">
        <v>117</v>
      </c>
      <c r="B13">
        <v>45.170999999999999</v>
      </c>
      <c r="C13">
        <v>132876</v>
      </c>
      <c r="D13">
        <v>118767</v>
      </c>
      <c r="E13" s="3">
        <v>38.913188373136599</v>
      </c>
      <c r="F13" s="3">
        <v>2.7449790579293301</v>
      </c>
      <c r="G13" s="3">
        <v>1.3807255270301499</v>
      </c>
      <c r="H13" s="3">
        <v>53.790864597143504</v>
      </c>
      <c r="I13" s="3">
        <v>4.5035000651674801</v>
      </c>
      <c r="J13" s="3">
        <v>1.51848173767187</v>
      </c>
      <c r="K13" s="3">
        <v>58.503799591486903</v>
      </c>
      <c r="L13" s="3">
        <v>7.3243418590763802</v>
      </c>
      <c r="M13" s="3">
        <v>5.7884101406134896</v>
      </c>
      <c r="N13" s="3">
        <v>13188.280612159801</v>
      </c>
      <c r="O13" s="3">
        <v>626.41542190294399</v>
      </c>
      <c r="P13" s="3">
        <v>3.5045250328197302</v>
      </c>
      <c r="Q13" s="3">
        <v>402117.676564469</v>
      </c>
      <c r="R13" s="3">
        <v>22699.142055931701</v>
      </c>
      <c r="S13" s="3">
        <v>779.43747929491303</v>
      </c>
      <c r="T13" s="3">
        <v>112.72743334630201</v>
      </c>
      <c r="U13" s="3">
        <v>20.167944641101101</v>
      </c>
      <c r="V13" s="3">
        <v>26.392614904520499</v>
      </c>
      <c r="W13" s="3">
        <v>86634.882188397096</v>
      </c>
      <c r="X13" s="3">
        <v>3544.7091288014699</v>
      </c>
      <c r="Y13" s="3" t="s">
        <v>1</v>
      </c>
      <c r="Z13" s="3">
        <v>41.725083361265803</v>
      </c>
      <c r="AA13" s="3">
        <v>2.5744090647557298</v>
      </c>
      <c r="AB13" s="3">
        <v>0.28679865090047701</v>
      </c>
      <c r="AC13" s="3">
        <v>38.0377555270926</v>
      </c>
      <c r="AD13" s="3">
        <v>2.5925364202655299</v>
      </c>
      <c r="AE13" s="3">
        <v>1.0660934963994899</v>
      </c>
      <c r="AF13" s="3">
        <v>151.27691143626299</v>
      </c>
      <c r="AG13" s="3">
        <v>46.569269426786597</v>
      </c>
      <c r="AH13" s="3">
        <v>92.621786871557305</v>
      </c>
      <c r="AI13" s="3">
        <v>84.910031070742406</v>
      </c>
      <c r="AJ13" s="3">
        <v>5.4210842419446399</v>
      </c>
      <c r="AK13" s="3">
        <v>7.5889133601481501E-2</v>
      </c>
      <c r="AL13" s="3">
        <v>43.862361360675301</v>
      </c>
      <c r="AM13" s="3">
        <v>2.9740440021761301</v>
      </c>
      <c r="AN13" s="3">
        <v>0.110508775087131</v>
      </c>
      <c r="AO13" s="3">
        <v>45.186188791578097</v>
      </c>
      <c r="AP13" s="3">
        <v>4.6896938104604198</v>
      </c>
      <c r="AQ13" s="3">
        <v>1.3347641380041699</v>
      </c>
      <c r="AR13" s="3">
        <v>44.882441468198401</v>
      </c>
      <c r="AS13" s="3">
        <v>2.92172065895083</v>
      </c>
      <c r="AT13" s="3">
        <v>0.104480682829605</v>
      </c>
      <c r="AU13" s="3">
        <v>41.569946960580602</v>
      </c>
      <c r="AV13" s="3">
        <v>2.37118509078419</v>
      </c>
      <c r="AW13" s="3">
        <v>0.102658484503912</v>
      </c>
      <c r="AX13" s="3">
        <v>43.314826783417402</v>
      </c>
      <c r="AY13" s="3">
        <v>2.5171953376786198</v>
      </c>
      <c r="AZ13" s="3">
        <v>9.8360442278050395E-2</v>
      </c>
      <c r="BA13" s="3">
        <v>44.2903646927154</v>
      </c>
      <c r="BB13" s="3">
        <v>2.3807530660967502</v>
      </c>
      <c r="BC13" s="3">
        <v>6.8028029602170706E-2</v>
      </c>
      <c r="BD13" s="3">
        <v>41.027689405500503</v>
      </c>
      <c r="BE13" s="3">
        <v>2.8365798367068602</v>
      </c>
      <c r="BF13" s="3">
        <v>0.38028992226004399</v>
      </c>
      <c r="BG13" s="3">
        <v>44.444125059532396</v>
      </c>
      <c r="BH13" s="3">
        <v>2.6838856637966</v>
      </c>
      <c r="BI13" s="3">
        <v>0.53550296806924003</v>
      </c>
      <c r="BJ13" s="3">
        <v>41.450792362331001</v>
      </c>
      <c r="BK13" s="3">
        <v>2.4933588070524002</v>
      </c>
      <c r="BL13" s="3">
        <v>0.10591685256280201</v>
      </c>
      <c r="BM13" s="3">
        <v>43.236055805314599</v>
      </c>
      <c r="BN13" s="3">
        <v>3.39887855387156</v>
      </c>
      <c r="BO13" s="3">
        <v>0.605521316902909</v>
      </c>
      <c r="BP13" s="3">
        <v>42.344283552203997</v>
      </c>
      <c r="BQ13" s="3">
        <v>2.1220214517065501</v>
      </c>
      <c r="BR13" s="3">
        <v>7.7025149471489598E-2</v>
      </c>
      <c r="BS13" s="3">
        <v>41.045868022290698</v>
      </c>
      <c r="BT13" s="3">
        <v>2.5094014248487699</v>
      </c>
      <c r="BU13" s="3">
        <v>0.45636271576095799</v>
      </c>
      <c r="BV13" s="3">
        <v>45.405973521280302</v>
      </c>
      <c r="BW13" s="3">
        <v>2.2348658966001298</v>
      </c>
      <c r="BX13" s="3">
        <v>7.0258435461527005E-2</v>
      </c>
      <c r="BY13" s="3">
        <v>43.450792131242899</v>
      </c>
      <c r="BZ13" s="3">
        <v>3.0913209115286602</v>
      </c>
      <c r="CA13" s="3">
        <v>0.162664433667391</v>
      </c>
      <c r="CB13" s="3">
        <v>42.841742999178003</v>
      </c>
      <c r="CC13" s="3">
        <v>2.5499837065581801</v>
      </c>
      <c r="CD13" s="3">
        <v>6.6173290623179004E-2</v>
      </c>
      <c r="CE13" s="3">
        <v>47.187415940846201</v>
      </c>
      <c r="CF13" s="3">
        <v>3.2911494465265401</v>
      </c>
      <c r="CG13" s="3">
        <v>0.33256342963971403</v>
      </c>
      <c r="CH13" s="3">
        <v>43.214846191384801</v>
      </c>
      <c r="CI13" s="3">
        <v>2.1789464673016599</v>
      </c>
      <c r="CJ13" s="3">
        <v>7.8498648260932502E-2</v>
      </c>
      <c r="CK13" s="3">
        <v>47.868932345872899</v>
      </c>
      <c r="CL13" s="3">
        <v>3.34230150264951</v>
      </c>
      <c r="CM13" s="3">
        <v>0.11291667594702599</v>
      </c>
    </row>
    <row r="14" spans="1:91" x14ac:dyDescent="0.25">
      <c r="A14" t="s">
        <v>118</v>
      </c>
      <c r="B14">
        <v>45.158999999999999</v>
      </c>
      <c r="C14">
        <v>132876</v>
      </c>
      <c r="D14">
        <v>118917</v>
      </c>
      <c r="E14" s="3">
        <v>41.920408240914803</v>
      </c>
      <c r="F14" s="3">
        <v>4.1755851343197197</v>
      </c>
      <c r="G14" s="3">
        <v>1.49539434654653</v>
      </c>
      <c r="H14" s="3">
        <v>52.155504251653802</v>
      </c>
      <c r="I14" s="3">
        <v>5.4995666574426698</v>
      </c>
      <c r="J14" s="3">
        <v>1.6032387301828099</v>
      </c>
      <c r="K14" s="3">
        <v>60.554441120137099</v>
      </c>
      <c r="L14" s="3">
        <v>9.7986484204036799</v>
      </c>
      <c r="M14" s="3">
        <v>4.2638529796349802</v>
      </c>
      <c r="N14" s="3">
        <v>12824.5154973186</v>
      </c>
      <c r="O14" s="3">
        <v>1027.8642923776299</v>
      </c>
      <c r="P14" s="3">
        <v>3.53636835776808</v>
      </c>
      <c r="Q14" s="3">
        <v>384211.78203802102</v>
      </c>
      <c r="R14" s="3">
        <v>26312.7883397962</v>
      </c>
      <c r="S14" s="3">
        <v>668.40765359072998</v>
      </c>
      <c r="T14" s="3">
        <v>110.13337190303</v>
      </c>
      <c r="U14" s="3">
        <v>18.075061901496898</v>
      </c>
      <c r="V14" s="3">
        <v>33.503042976818797</v>
      </c>
      <c r="W14" s="3">
        <v>88318.076891308898</v>
      </c>
      <c r="X14" s="3">
        <v>3936.5062922173602</v>
      </c>
      <c r="Y14" s="3" t="s">
        <v>1</v>
      </c>
      <c r="Z14" s="3">
        <v>45.077909465233297</v>
      </c>
      <c r="AA14" s="3">
        <v>4.5264392250462597</v>
      </c>
      <c r="AB14" s="3">
        <v>0.275712533298067</v>
      </c>
      <c r="AC14" s="3">
        <v>42.968944519629403</v>
      </c>
      <c r="AD14" s="3">
        <v>4.5837886117503199</v>
      </c>
      <c r="AE14" s="3">
        <v>1.32202231421203</v>
      </c>
      <c r="AF14" s="3">
        <v>126.06509354878401</v>
      </c>
      <c r="AG14" s="3">
        <v>52.230839898591299</v>
      </c>
      <c r="AH14" s="3">
        <v>124.739841343732</v>
      </c>
      <c r="AI14" s="3">
        <v>83.208982929814098</v>
      </c>
      <c r="AJ14" s="3">
        <v>8.3042117499077293</v>
      </c>
      <c r="AK14" s="3">
        <v>0.116161079815713</v>
      </c>
      <c r="AL14" s="3">
        <v>43.9087044230834</v>
      </c>
      <c r="AM14" s="3">
        <v>4.0783342062669004</v>
      </c>
      <c r="AN14" s="3">
        <v>8.6232265206483805E-2</v>
      </c>
      <c r="AO14" s="3">
        <v>46.539958161996701</v>
      </c>
      <c r="AP14" s="3">
        <v>6.0217932625017001</v>
      </c>
      <c r="AQ14" s="3">
        <v>1.03588872781861</v>
      </c>
      <c r="AR14" s="3">
        <v>48.603025689441402</v>
      </c>
      <c r="AS14" s="3">
        <v>4.6296230687233297</v>
      </c>
      <c r="AT14" s="3">
        <v>0.114079147223665</v>
      </c>
      <c r="AU14" s="3">
        <v>41.634782110627</v>
      </c>
      <c r="AV14" s="3">
        <v>3.5876112230850201</v>
      </c>
      <c r="AW14" s="3">
        <v>7.9783311173922594E-2</v>
      </c>
      <c r="AX14" s="3">
        <v>45.337168074073297</v>
      </c>
      <c r="AY14" s="3">
        <v>5.2007557422097896</v>
      </c>
      <c r="AZ14" s="3">
        <v>7.4197242442070599E-2</v>
      </c>
      <c r="BA14" s="3">
        <v>44.616154279458101</v>
      </c>
      <c r="BB14" s="3">
        <v>4.5377024485312303</v>
      </c>
      <c r="BC14" s="3">
        <v>8.7662717602014106E-2</v>
      </c>
      <c r="BD14" s="3">
        <v>42.121252821086003</v>
      </c>
      <c r="BE14" s="3">
        <v>4.3322293853630098</v>
      </c>
      <c r="BF14" s="3">
        <v>0.55324442969930099</v>
      </c>
      <c r="BG14" s="3">
        <v>44.972541174447699</v>
      </c>
      <c r="BH14" s="3">
        <v>4.2328893100471801</v>
      </c>
      <c r="BI14" s="3">
        <v>0.54475096494494202</v>
      </c>
      <c r="BJ14" s="3">
        <v>42.186436287649997</v>
      </c>
      <c r="BK14" s="3">
        <v>3.99432554361616</v>
      </c>
      <c r="BL14" s="3">
        <v>7.5324685510629902E-2</v>
      </c>
      <c r="BM14" s="3">
        <v>49.0135525943071</v>
      </c>
      <c r="BN14" s="3">
        <v>6.5897930613521698</v>
      </c>
      <c r="BO14" s="3">
        <v>0.49556478275995403</v>
      </c>
      <c r="BP14" s="3">
        <v>46.010791277584701</v>
      </c>
      <c r="BQ14" s="3">
        <v>4.6052343851242297</v>
      </c>
      <c r="BR14" s="3">
        <v>6.1942190104805998E-2</v>
      </c>
      <c r="BS14" s="3">
        <v>43.062940100128998</v>
      </c>
      <c r="BT14" s="3">
        <v>3.7909129709368901</v>
      </c>
      <c r="BU14" s="3">
        <v>0.322213285036342</v>
      </c>
      <c r="BV14" s="3">
        <v>44.705461290797999</v>
      </c>
      <c r="BW14" s="3">
        <v>3.5307338019905301</v>
      </c>
      <c r="BX14" s="3">
        <v>8.3350903321776498E-2</v>
      </c>
      <c r="BY14" s="3">
        <v>43.628770974806997</v>
      </c>
      <c r="BZ14" s="3">
        <v>3.7382695748511798</v>
      </c>
      <c r="CA14" s="3">
        <v>0.27654916707189597</v>
      </c>
      <c r="CB14" s="3">
        <v>41.323798697315901</v>
      </c>
      <c r="CC14" s="3">
        <v>3.4798803644852798</v>
      </c>
      <c r="CD14" s="3">
        <v>5.7114835168905698E-2</v>
      </c>
      <c r="CE14" s="3">
        <v>42.833358507171397</v>
      </c>
      <c r="CF14" s="3">
        <v>3.6514116335692499</v>
      </c>
      <c r="CG14" s="3">
        <v>0.38902377032046298</v>
      </c>
      <c r="CH14" s="3">
        <v>43.339169724357198</v>
      </c>
      <c r="CI14" s="3">
        <v>3.0487750463276901</v>
      </c>
      <c r="CJ14" s="3">
        <v>6.2455412278479998E-2</v>
      </c>
      <c r="CK14" s="3">
        <v>56.658674133096397</v>
      </c>
      <c r="CL14" s="3">
        <v>5.44223758636352</v>
      </c>
      <c r="CM14" s="3">
        <v>0.189716663046406</v>
      </c>
    </row>
    <row r="15" spans="1:91" s="4" customFormat="1" x14ac:dyDescent="0.25">
      <c r="A15" s="4" t="s">
        <v>231</v>
      </c>
      <c r="E15" s="5">
        <f>AVERAGE(E3:E14)</f>
        <v>41.020303861592602</v>
      </c>
      <c r="F15" s="5">
        <f t="shared" ref="F15:BQ15" si="0">AVERAGE(F3:F14)</f>
        <v>2.8733119536248952</v>
      </c>
      <c r="G15" s="5">
        <f t="shared" si="0"/>
        <v>1.2305013447823605</v>
      </c>
      <c r="H15" s="5">
        <f t="shared" si="0"/>
        <v>57.902059874768149</v>
      </c>
      <c r="I15" s="5">
        <f t="shared" si="0"/>
        <v>4.678891138931931</v>
      </c>
      <c r="J15" s="5">
        <f t="shared" si="0"/>
        <v>1.4683457156436166</v>
      </c>
      <c r="K15" s="5">
        <f t="shared" si="0"/>
        <v>61.87059337815117</v>
      </c>
      <c r="L15" s="5">
        <f t="shared" si="0"/>
        <v>8.2954057240444232</v>
      </c>
      <c r="M15" s="5">
        <f t="shared" si="0"/>
        <v>5.0686731101421687</v>
      </c>
      <c r="N15" s="5">
        <f t="shared" si="0"/>
        <v>13478.330166883112</v>
      </c>
      <c r="O15" s="5">
        <f t="shared" si="0"/>
        <v>783.3045912854077</v>
      </c>
      <c r="P15" s="5">
        <f t="shared" si="0"/>
        <v>3.5138814615956186</v>
      </c>
      <c r="Q15" s="5">
        <f t="shared" si="0"/>
        <v>370692.09225878632</v>
      </c>
      <c r="R15" s="5">
        <f t="shared" si="0"/>
        <v>20716.205028180528</v>
      </c>
      <c r="S15" s="5">
        <f t="shared" si="0"/>
        <v>685.99189968437702</v>
      </c>
      <c r="T15" s="5">
        <f t="shared" si="0"/>
        <v>139.96492866679051</v>
      </c>
      <c r="U15" s="5">
        <f t="shared" si="0"/>
        <v>41.806812506277439</v>
      </c>
      <c r="V15" s="5">
        <f t="shared" si="0"/>
        <v>-10.104901446784931</v>
      </c>
      <c r="W15" s="5">
        <f t="shared" si="0"/>
        <v>86005.89724780673</v>
      </c>
      <c r="X15" s="5">
        <f t="shared" si="0"/>
        <v>3564.9645485318433</v>
      </c>
      <c r="Y15" s="5" t="e">
        <f t="shared" si="0"/>
        <v>#DIV/0!</v>
      </c>
      <c r="Z15" s="5">
        <f t="shared" si="0"/>
        <v>43.908957437264121</v>
      </c>
      <c r="AA15" s="5">
        <f t="shared" si="0"/>
        <v>3.1204510864405641</v>
      </c>
      <c r="AB15" s="5">
        <f t="shared" si="0"/>
        <v>0.26612129988611555</v>
      </c>
      <c r="AC15" s="5">
        <f t="shared" si="0"/>
        <v>40.12032069049765</v>
      </c>
      <c r="AD15" s="5">
        <f t="shared" si="0"/>
        <v>3.0889520423981995</v>
      </c>
      <c r="AE15" s="5">
        <f t="shared" si="0"/>
        <v>1.2473301553877083</v>
      </c>
      <c r="AF15" s="5">
        <f t="shared" si="0"/>
        <v>171.00432173987576</v>
      </c>
      <c r="AG15" s="5">
        <f t="shared" si="0"/>
        <v>52.802882363438421</v>
      </c>
      <c r="AH15" s="5">
        <f t="shared" si="0"/>
        <v>99.092858488170236</v>
      </c>
      <c r="AI15" s="5">
        <f t="shared" si="0"/>
        <v>79.22842265119337</v>
      </c>
      <c r="AJ15" s="5">
        <f t="shared" si="0"/>
        <v>5.6489284360807988</v>
      </c>
      <c r="AK15" s="5">
        <f t="shared" si="0"/>
        <v>9.6459556843295477E-2</v>
      </c>
      <c r="AL15" s="5">
        <f t="shared" si="0"/>
        <v>40.249606521748468</v>
      </c>
      <c r="AM15" s="5">
        <f t="shared" si="0"/>
        <v>2.75908072608043</v>
      </c>
      <c r="AN15" s="5">
        <f t="shared" si="0"/>
        <v>0.1021386847055319</v>
      </c>
      <c r="AO15" s="5">
        <f t="shared" si="0"/>
        <v>42.151117428288011</v>
      </c>
      <c r="AP15" s="5">
        <f t="shared" si="0"/>
        <v>4.7303834797069753</v>
      </c>
      <c r="AQ15" s="5">
        <f t="shared" si="0"/>
        <v>0.81680786192967281</v>
      </c>
      <c r="AR15" s="5">
        <f t="shared" si="0"/>
        <v>42.900285137466462</v>
      </c>
      <c r="AS15" s="5">
        <f t="shared" si="0"/>
        <v>2.9669612443077842</v>
      </c>
      <c r="AT15" s="5">
        <f t="shared" si="0"/>
        <v>0.12884728171056081</v>
      </c>
      <c r="AU15" s="5">
        <f t="shared" si="0"/>
        <v>38.85616407846635</v>
      </c>
      <c r="AV15" s="5">
        <f t="shared" si="0"/>
        <v>2.5379229651673709</v>
      </c>
      <c r="AW15" s="5">
        <f t="shared" si="0"/>
        <v>7.1351889837983143E-2</v>
      </c>
      <c r="AX15" s="5">
        <f t="shared" si="0"/>
        <v>41.607090375809236</v>
      </c>
      <c r="AY15" s="5">
        <f t="shared" si="0"/>
        <v>3.1411502698070493</v>
      </c>
      <c r="AZ15" s="5">
        <f t="shared" si="0"/>
        <v>7.2802948634412654E-2</v>
      </c>
      <c r="BA15" s="5">
        <f t="shared" si="0"/>
        <v>41.216111904037426</v>
      </c>
      <c r="BB15" s="5">
        <f t="shared" si="0"/>
        <v>2.8542562926063515</v>
      </c>
      <c r="BC15" s="5">
        <f t="shared" si="0"/>
        <v>6.4295127214296907E-2</v>
      </c>
      <c r="BD15" s="5">
        <f t="shared" si="0"/>
        <v>38.462806451642329</v>
      </c>
      <c r="BE15" s="5">
        <f t="shared" si="0"/>
        <v>2.8768071571385216</v>
      </c>
      <c r="BF15" s="5">
        <f t="shared" si="0"/>
        <v>0.37748460178576887</v>
      </c>
      <c r="BG15" s="5">
        <f t="shared" si="0"/>
        <v>41.804184915556327</v>
      </c>
      <c r="BH15" s="5">
        <f t="shared" si="0"/>
        <v>3.1238315971154638</v>
      </c>
      <c r="BI15" s="5">
        <f t="shared" si="0"/>
        <v>0.38313629958321704</v>
      </c>
      <c r="BJ15" s="5">
        <f t="shared" si="0"/>
        <v>37.955316260272419</v>
      </c>
      <c r="BK15" s="5">
        <f t="shared" si="0"/>
        <v>2.7048031997208377</v>
      </c>
      <c r="BL15" s="5">
        <f t="shared" si="0"/>
        <v>0.1175245679102615</v>
      </c>
      <c r="BM15" s="5">
        <f t="shared" si="0"/>
        <v>40.798811461988201</v>
      </c>
      <c r="BN15" s="5">
        <f t="shared" si="0"/>
        <v>3.5795722746795611</v>
      </c>
      <c r="BO15" s="5">
        <f t="shared" si="0"/>
        <v>0.4805417840176775</v>
      </c>
      <c r="BP15" s="5">
        <f t="shared" si="0"/>
        <v>39.459754680766899</v>
      </c>
      <c r="BQ15" s="5">
        <f t="shared" si="0"/>
        <v>2.6498420989778197</v>
      </c>
      <c r="BR15" s="5">
        <f t="shared" ref="BR15:CM15" si="1">AVERAGE(BR3:BR14)</f>
        <v>6.1771402352253986E-2</v>
      </c>
      <c r="BS15" s="5">
        <f t="shared" si="1"/>
        <v>38.278876968463514</v>
      </c>
      <c r="BT15" s="5">
        <f t="shared" si="1"/>
        <v>2.7268340889796039</v>
      </c>
      <c r="BU15" s="5">
        <f t="shared" si="1"/>
        <v>0.30161291656986577</v>
      </c>
      <c r="BV15" s="5">
        <f t="shared" si="1"/>
        <v>41.207935551373197</v>
      </c>
      <c r="BW15" s="5">
        <f t="shared" si="1"/>
        <v>2.5877057866104916</v>
      </c>
      <c r="BX15" s="5">
        <f t="shared" si="1"/>
        <v>7.5092333328838815E-2</v>
      </c>
      <c r="BY15" s="5">
        <f t="shared" si="1"/>
        <v>40.330552482987422</v>
      </c>
      <c r="BZ15" s="5">
        <f t="shared" si="1"/>
        <v>3.1414468976063201</v>
      </c>
      <c r="CA15" s="5">
        <f t="shared" si="1"/>
        <v>0.21434994807288507</v>
      </c>
      <c r="CB15" s="5">
        <f t="shared" si="1"/>
        <v>38.560928057869134</v>
      </c>
      <c r="CC15" s="5">
        <f t="shared" si="1"/>
        <v>2.6939288810537279</v>
      </c>
      <c r="CD15" s="5">
        <f t="shared" si="1"/>
        <v>5.4197135382295619E-2</v>
      </c>
      <c r="CE15" s="5">
        <f t="shared" si="1"/>
        <v>40.097875069388266</v>
      </c>
      <c r="CF15" s="5">
        <f t="shared" si="1"/>
        <v>3.0080451078036603</v>
      </c>
      <c r="CG15" s="5">
        <f t="shared" si="1"/>
        <v>0.32019976602136307</v>
      </c>
      <c r="CH15" s="5">
        <f t="shared" si="1"/>
        <v>38.622879435391418</v>
      </c>
      <c r="CI15" s="5">
        <f t="shared" si="1"/>
        <v>2.1791722760142491</v>
      </c>
      <c r="CJ15" s="5">
        <f t="shared" si="1"/>
        <v>7.1813997051871969E-2</v>
      </c>
      <c r="CK15" s="5">
        <f t="shared" si="1"/>
        <v>44.648969794931467</v>
      </c>
      <c r="CL15" s="5">
        <f t="shared" si="1"/>
        <v>3.3961229233974688</v>
      </c>
      <c r="CM15" s="5">
        <f t="shared" si="1"/>
        <v>0.11867285077007468</v>
      </c>
    </row>
    <row r="16" spans="1:91" s="4" customFormat="1" x14ac:dyDescent="0.25">
      <c r="A16" s="4" t="s">
        <v>232</v>
      </c>
      <c r="E16" s="5">
        <f>STDEV(E3:E14)</f>
        <v>1.724784876174593</v>
      </c>
      <c r="F16" s="5">
        <f t="shared" ref="F16:BQ16" si="2">STDEV(F3:F14)</f>
        <v>0.52061186578947205</v>
      </c>
      <c r="G16" s="5">
        <f t="shared" si="2"/>
        <v>0.16401844771845719</v>
      </c>
      <c r="H16" s="5">
        <f t="shared" si="2"/>
        <v>4.9420803158254856</v>
      </c>
      <c r="I16" s="5">
        <f t="shared" si="2"/>
        <v>0.65947602959416085</v>
      </c>
      <c r="J16" s="5">
        <f t="shared" si="2"/>
        <v>0.16765935911409022</v>
      </c>
      <c r="K16" s="5">
        <f t="shared" si="2"/>
        <v>5.7158780633323829</v>
      </c>
      <c r="L16" s="5">
        <f t="shared" si="2"/>
        <v>1.3621537058576623</v>
      </c>
      <c r="M16" s="5">
        <f t="shared" si="2"/>
        <v>1.1062101967169864</v>
      </c>
      <c r="N16" s="5">
        <f t="shared" si="2"/>
        <v>471.88508288256116</v>
      </c>
      <c r="O16" s="5">
        <f t="shared" si="2"/>
        <v>128.02727543578413</v>
      </c>
      <c r="P16" s="5">
        <f t="shared" si="2"/>
        <v>0.38473625296786268</v>
      </c>
      <c r="Q16" s="5">
        <f t="shared" si="2"/>
        <v>23787.404306355231</v>
      </c>
      <c r="R16" s="5">
        <f t="shared" si="2"/>
        <v>3088.2623948606988</v>
      </c>
      <c r="S16" s="5">
        <f t="shared" si="2"/>
        <v>90.85187681904732</v>
      </c>
      <c r="T16" s="5">
        <f t="shared" si="2"/>
        <v>153.81331773479911</v>
      </c>
      <c r="U16" s="5">
        <f t="shared" si="2"/>
        <v>22.16354326711215</v>
      </c>
      <c r="V16" s="5">
        <f t="shared" si="2"/>
        <v>120.4359932956059</v>
      </c>
      <c r="W16" s="5">
        <f t="shared" si="2"/>
        <v>1413.3395217193488</v>
      </c>
      <c r="X16" s="5">
        <f t="shared" si="2"/>
        <v>394.66137002002762</v>
      </c>
      <c r="Y16" s="5" t="e">
        <f t="shared" si="2"/>
        <v>#DIV/0!</v>
      </c>
      <c r="Z16" s="5">
        <f t="shared" si="2"/>
        <v>1.2545635876368502</v>
      </c>
      <c r="AA16" s="5">
        <f t="shared" si="2"/>
        <v>0.51714839285590697</v>
      </c>
      <c r="AB16" s="5">
        <f t="shared" si="2"/>
        <v>3.8094744165644082E-2</v>
      </c>
      <c r="AC16" s="5">
        <f t="shared" si="2"/>
        <v>2.141578545262619</v>
      </c>
      <c r="AD16" s="5">
        <f t="shared" si="2"/>
        <v>0.68579773329447158</v>
      </c>
      <c r="AE16" s="5">
        <f t="shared" si="2"/>
        <v>0.19134912598345338</v>
      </c>
      <c r="AF16" s="5">
        <f t="shared" si="2"/>
        <v>35.564931433586452</v>
      </c>
      <c r="AG16" s="5">
        <f t="shared" si="2"/>
        <v>5.1634191077840441</v>
      </c>
      <c r="AH16" s="5">
        <f t="shared" si="2"/>
        <v>14.620024967017196</v>
      </c>
      <c r="AI16" s="5">
        <f t="shared" si="2"/>
        <v>3.8211958940393496</v>
      </c>
      <c r="AJ16" s="5">
        <f t="shared" si="2"/>
        <v>1.0621702925212102</v>
      </c>
      <c r="AK16" s="5">
        <f t="shared" si="2"/>
        <v>3.9833550548864199E-2</v>
      </c>
      <c r="AL16" s="5">
        <f t="shared" si="2"/>
        <v>2.5152822712319631</v>
      </c>
      <c r="AM16" s="5">
        <f t="shared" si="2"/>
        <v>0.54242385522375247</v>
      </c>
      <c r="AN16" s="5">
        <f t="shared" si="2"/>
        <v>3.3156552101749039E-2</v>
      </c>
      <c r="AO16" s="5">
        <f t="shared" si="2"/>
        <v>3.143501463802103</v>
      </c>
      <c r="AP16" s="5">
        <f t="shared" si="2"/>
        <v>0.70561406541026594</v>
      </c>
      <c r="AQ16" s="5">
        <f t="shared" si="2"/>
        <v>0.30994805243122858</v>
      </c>
      <c r="AR16" s="5">
        <f t="shared" si="2"/>
        <v>3.4964795744235033</v>
      </c>
      <c r="AS16" s="5">
        <f t="shared" si="2"/>
        <v>0.80840059953738064</v>
      </c>
      <c r="AT16" s="5">
        <f t="shared" si="2"/>
        <v>1.9991549669046389E-2</v>
      </c>
      <c r="AU16" s="5">
        <f t="shared" si="2"/>
        <v>2.1384911002480465</v>
      </c>
      <c r="AV16" s="5">
        <f t="shared" si="2"/>
        <v>0.47170591094664505</v>
      </c>
      <c r="AW16" s="5">
        <f t="shared" si="2"/>
        <v>1.8944406553526302E-2</v>
      </c>
      <c r="AX16" s="5">
        <f t="shared" si="2"/>
        <v>2.6250046567909662</v>
      </c>
      <c r="AY16" s="5">
        <f t="shared" si="2"/>
        <v>0.81885149989996064</v>
      </c>
      <c r="AZ16" s="5">
        <f t="shared" si="2"/>
        <v>1.9632998052333085E-2</v>
      </c>
      <c r="BA16" s="5">
        <f t="shared" si="2"/>
        <v>2.7108046519892195</v>
      </c>
      <c r="BB16" s="5">
        <f t="shared" si="2"/>
        <v>0.66258986552952004</v>
      </c>
      <c r="BC16" s="5">
        <f t="shared" si="2"/>
        <v>1.6964999521944649E-2</v>
      </c>
      <c r="BD16" s="5">
        <f t="shared" si="2"/>
        <v>2.1581443093072785</v>
      </c>
      <c r="BE16" s="5">
        <f t="shared" si="2"/>
        <v>0.55329900216848749</v>
      </c>
      <c r="BF16" s="5">
        <f t="shared" si="2"/>
        <v>0.10651684053699979</v>
      </c>
      <c r="BG16" s="5">
        <f t="shared" si="2"/>
        <v>2.3946974782795025</v>
      </c>
      <c r="BH16" s="5">
        <f t="shared" si="2"/>
        <v>0.49933816304833606</v>
      </c>
      <c r="BI16" s="5">
        <f t="shared" si="2"/>
        <v>0.13383380065262132</v>
      </c>
      <c r="BJ16" s="5">
        <f t="shared" si="2"/>
        <v>2.459315993762706</v>
      </c>
      <c r="BK16" s="5">
        <f t="shared" si="2"/>
        <v>0.55433292742866636</v>
      </c>
      <c r="BL16" s="5">
        <f t="shared" si="2"/>
        <v>3.002289774175251E-2</v>
      </c>
      <c r="BM16" s="5">
        <f t="shared" si="2"/>
        <v>3.1739576381283716</v>
      </c>
      <c r="BN16" s="5">
        <f t="shared" si="2"/>
        <v>0.9977532093730106</v>
      </c>
      <c r="BO16" s="5">
        <f t="shared" si="2"/>
        <v>9.2015854962328114E-2</v>
      </c>
      <c r="BP16" s="5">
        <f t="shared" si="2"/>
        <v>2.8910679979449156</v>
      </c>
      <c r="BQ16" s="5">
        <f t="shared" si="2"/>
        <v>0.7136788246662823</v>
      </c>
      <c r="BR16" s="5">
        <f t="shared" ref="BR16:CM16" si="3">STDEV(BR3:BR14)</f>
        <v>1.730499617934415E-2</v>
      </c>
      <c r="BS16" s="5">
        <f t="shared" si="3"/>
        <v>2.7100675488133161</v>
      </c>
      <c r="BT16" s="5">
        <f t="shared" si="3"/>
        <v>0.58083513493731054</v>
      </c>
      <c r="BU16" s="5">
        <f t="shared" si="3"/>
        <v>0.10237266584487806</v>
      </c>
      <c r="BV16" s="5">
        <f t="shared" si="3"/>
        <v>2.8320094987657924</v>
      </c>
      <c r="BW16" s="5">
        <f t="shared" si="3"/>
        <v>0.65563977658506623</v>
      </c>
      <c r="BX16" s="5">
        <f t="shared" si="3"/>
        <v>1.5756036879500945E-2</v>
      </c>
      <c r="BY16" s="5">
        <f t="shared" si="3"/>
        <v>2.6696831304035293</v>
      </c>
      <c r="BZ16" s="5">
        <f t="shared" si="3"/>
        <v>0.54997300191464604</v>
      </c>
      <c r="CA16" s="5">
        <f t="shared" si="3"/>
        <v>6.6796775246932477E-2</v>
      </c>
      <c r="CB16" s="5">
        <f t="shared" si="3"/>
        <v>2.6090062401222069</v>
      </c>
      <c r="CC16" s="5">
        <f t="shared" si="3"/>
        <v>0.420244731150269</v>
      </c>
      <c r="CD16" s="5">
        <f t="shared" si="3"/>
        <v>2.1112566779453369E-2</v>
      </c>
      <c r="CE16" s="5">
        <f t="shared" si="3"/>
        <v>3.5977000510467585</v>
      </c>
      <c r="CF16" s="5">
        <f t="shared" si="3"/>
        <v>0.43262906025311559</v>
      </c>
      <c r="CG16" s="5">
        <f t="shared" si="3"/>
        <v>5.9236089172361561E-2</v>
      </c>
      <c r="CH16" s="5">
        <f t="shared" si="3"/>
        <v>3.2173929187950212</v>
      </c>
      <c r="CI16" s="5">
        <f t="shared" si="3"/>
        <v>0.4771737298233491</v>
      </c>
      <c r="CJ16" s="5">
        <f t="shared" si="3"/>
        <v>2.3999309578136726E-2</v>
      </c>
      <c r="CK16" s="5">
        <f t="shared" si="3"/>
        <v>5.0341923960162136</v>
      </c>
      <c r="CL16" s="5">
        <f t="shared" si="3"/>
        <v>0.76955113843055689</v>
      </c>
      <c r="CM16" s="5">
        <f t="shared" si="3"/>
        <v>3.7815034377135681E-2</v>
      </c>
    </row>
    <row r="17" spans="1:91" s="4" customFormat="1" x14ac:dyDescent="0.25">
      <c r="A17" s="4" t="s">
        <v>233</v>
      </c>
      <c r="E17" s="5">
        <f>COUNT(E3:E14)</f>
        <v>12</v>
      </c>
      <c r="F17" s="4">
        <f t="shared" ref="F17:BQ17" si="4">COUNT(F3:F14)</f>
        <v>12</v>
      </c>
      <c r="G17" s="4">
        <f t="shared" si="4"/>
        <v>12</v>
      </c>
      <c r="H17" s="4">
        <f t="shared" si="4"/>
        <v>12</v>
      </c>
      <c r="I17" s="4">
        <f t="shared" si="4"/>
        <v>12</v>
      </c>
      <c r="J17" s="4">
        <f t="shared" si="4"/>
        <v>12</v>
      </c>
      <c r="K17" s="4">
        <f t="shared" si="4"/>
        <v>12</v>
      </c>
      <c r="L17" s="4">
        <f t="shared" si="4"/>
        <v>12</v>
      </c>
      <c r="M17" s="4">
        <f t="shared" si="4"/>
        <v>12</v>
      </c>
      <c r="N17" s="4">
        <f t="shared" si="4"/>
        <v>12</v>
      </c>
      <c r="O17" s="4">
        <f t="shared" si="4"/>
        <v>12</v>
      </c>
      <c r="P17" s="4">
        <f t="shared" si="4"/>
        <v>12</v>
      </c>
      <c r="Q17" s="4">
        <f t="shared" si="4"/>
        <v>12</v>
      </c>
      <c r="R17" s="4">
        <f t="shared" si="4"/>
        <v>12</v>
      </c>
      <c r="S17" s="4">
        <f t="shared" si="4"/>
        <v>12</v>
      </c>
      <c r="T17" s="4">
        <f t="shared" si="4"/>
        <v>10</v>
      </c>
      <c r="U17" s="4">
        <f t="shared" si="4"/>
        <v>12</v>
      </c>
      <c r="V17" s="4">
        <f t="shared" si="4"/>
        <v>12</v>
      </c>
      <c r="W17" s="4">
        <f t="shared" si="4"/>
        <v>12</v>
      </c>
      <c r="X17" s="4">
        <f t="shared" si="4"/>
        <v>12</v>
      </c>
      <c r="Y17" s="4">
        <f t="shared" si="4"/>
        <v>0</v>
      </c>
      <c r="Z17" s="4">
        <f t="shared" si="4"/>
        <v>12</v>
      </c>
      <c r="AA17" s="4">
        <f t="shared" si="4"/>
        <v>12</v>
      </c>
      <c r="AB17" s="4">
        <f t="shared" si="4"/>
        <v>12</v>
      </c>
      <c r="AC17" s="4">
        <f t="shared" si="4"/>
        <v>12</v>
      </c>
      <c r="AD17" s="4">
        <f t="shared" si="4"/>
        <v>12</v>
      </c>
      <c r="AE17" s="4">
        <f t="shared" si="4"/>
        <v>12</v>
      </c>
      <c r="AF17" s="4">
        <f t="shared" si="4"/>
        <v>12</v>
      </c>
      <c r="AG17" s="4">
        <f t="shared" si="4"/>
        <v>12</v>
      </c>
      <c r="AH17" s="4">
        <f t="shared" si="4"/>
        <v>12</v>
      </c>
      <c r="AI17" s="4">
        <f t="shared" si="4"/>
        <v>12</v>
      </c>
      <c r="AJ17" s="4">
        <f t="shared" si="4"/>
        <v>12</v>
      </c>
      <c r="AK17" s="4">
        <f t="shared" si="4"/>
        <v>12</v>
      </c>
      <c r="AL17" s="4">
        <f t="shared" si="4"/>
        <v>12</v>
      </c>
      <c r="AM17" s="4">
        <f t="shared" si="4"/>
        <v>12</v>
      </c>
      <c r="AN17" s="4">
        <f t="shared" si="4"/>
        <v>12</v>
      </c>
      <c r="AO17" s="4">
        <f t="shared" si="4"/>
        <v>12</v>
      </c>
      <c r="AP17" s="4">
        <f t="shared" si="4"/>
        <v>12</v>
      </c>
      <c r="AQ17" s="4">
        <f t="shared" si="4"/>
        <v>12</v>
      </c>
      <c r="AR17" s="4">
        <f t="shared" si="4"/>
        <v>12</v>
      </c>
      <c r="AS17" s="4">
        <f t="shared" si="4"/>
        <v>12</v>
      </c>
      <c r="AT17" s="4">
        <f t="shared" si="4"/>
        <v>12</v>
      </c>
      <c r="AU17" s="4">
        <f t="shared" si="4"/>
        <v>12</v>
      </c>
      <c r="AV17" s="4">
        <f t="shared" si="4"/>
        <v>12</v>
      </c>
      <c r="AW17" s="4">
        <f t="shared" si="4"/>
        <v>12</v>
      </c>
      <c r="AX17" s="4">
        <f t="shared" si="4"/>
        <v>12</v>
      </c>
      <c r="AY17" s="4">
        <f t="shared" si="4"/>
        <v>12</v>
      </c>
      <c r="AZ17" s="4">
        <f t="shared" si="4"/>
        <v>12</v>
      </c>
      <c r="BA17" s="4">
        <f t="shared" si="4"/>
        <v>12</v>
      </c>
      <c r="BB17" s="4">
        <f t="shared" si="4"/>
        <v>12</v>
      </c>
      <c r="BC17" s="4">
        <f t="shared" si="4"/>
        <v>12</v>
      </c>
      <c r="BD17" s="4">
        <f t="shared" si="4"/>
        <v>12</v>
      </c>
      <c r="BE17" s="4">
        <f t="shared" si="4"/>
        <v>12</v>
      </c>
      <c r="BF17" s="4">
        <f t="shared" si="4"/>
        <v>12</v>
      </c>
      <c r="BG17" s="4">
        <f t="shared" si="4"/>
        <v>12</v>
      </c>
      <c r="BH17" s="4">
        <f t="shared" si="4"/>
        <v>12</v>
      </c>
      <c r="BI17" s="4">
        <f t="shared" si="4"/>
        <v>12</v>
      </c>
      <c r="BJ17" s="4">
        <f t="shared" si="4"/>
        <v>12</v>
      </c>
      <c r="BK17" s="4">
        <f t="shared" si="4"/>
        <v>12</v>
      </c>
      <c r="BL17" s="4">
        <f t="shared" si="4"/>
        <v>12</v>
      </c>
      <c r="BM17" s="4">
        <f t="shared" si="4"/>
        <v>12</v>
      </c>
      <c r="BN17" s="4">
        <f t="shared" si="4"/>
        <v>12</v>
      </c>
      <c r="BO17" s="4">
        <f t="shared" si="4"/>
        <v>12</v>
      </c>
      <c r="BP17" s="4">
        <f t="shared" si="4"/>
        <v>12</v>
      </c>
      <c r="BQ17" s="4">
        <f t="shared" si="4"/>
        <v>12</v>
      </c>
      <c r="BR17" s="4">
        <f t="shared" ref="BR17:CM17" si="5">COUNT(BR3:BR14)</f>
        <v>12</v>
      </c>
      <c r="BS17" s="4">
        <f t="shared" si="5"/>
        <v>12</v>
      </c>
      <c r="BT17" s="4">
        <f t="shared" si="5"/>
        <v>12</v>
      </c>
      <c r="BU17" s="4">
        <f t="shared" si="5"/>
        <v>12</v>
      </c>
      <c r="BV17" s="4">
        <f t="shared" si="5"/>
        <v>12</v>
      </c>
      <c r="BW17" s="4">
        <f t="shared" si="5"/>
        <v>12</v>
      </c>
      <c r="BX17" s="4">
        <f t="shared" si="5"/>
        <v>12</v>
      </c>
      <c r="BY17" s="4">
        <f t="shared" si="5"/>
        <v>12</v>
      </c>
      <c r="BZ17" s="4">
        <f t="shared" si="5"/>
        <v>12</v>
      </c>
      <c r="CA17" s="4">
        <f t="shared" si="5"/>
        <v>12</v>
      </c>
      <c r="CB17" s="4">
        <f t="shared" si="5"/>
        <v>12</v>
      </c>
      <c r="CC17" s="4">
        <f t="shared" si="5"/>
        <v>12</v>
      </c>
      <c r="CD17" s="4">
        <f t="shared" si="5"/>
        <v>12</v>
      </c>
      <c r="CE17" s="4">
        <f t="shared" si="5"/>
        <v>12</v>
      </c>
      <c r="CF17" s="4">
        <f t="shared" si="5"/>
        <v>12</v>
      </c>
      <c r="CG17" s="4">
        <f t="shared" si="5"/>
        <v>12</v>
      </c>
      <c r="CH17" s="4">
        <f t="shared" si="5"/>
        <v>12</v>
      </c>
      <c r="CI17" s="4">
        <f t="shared" si="5"/>
        <v>12</v>
      </c>
      <c r="CJ17" s="4">
        <f t="shared" si="5"/>
        <v>12</v>
      </c>
      <c r="CK17" s="4">
        <f t="shared" si="5"/>
        <v>12</v>
      </c>
      <c r="CL17" s="4">
        <f t="shared" si="5"/>
        <v>12</v>
      </c>
      <c r="CM17" s="4">
        <f t="shared" si="5"/>
        <v>12</v>
      </c>
    </row>
    <row r="18" spans="1:91" s="4" customFormat="1" x14ac:dyDescent="0.25">
      <c r="A18" s="4" t="s">
        <v>234</v>
      </c>
      <c r="E18" s="5">
        <v>40.200000000000003</v>
      </c>
      <c r="F18" s="4">
        <v>1.3</v>
      </c>
      <c r="H18" s="4">
        <v>68</v>
      </c>
      <c r="I18" s="4">
        <v>5.0999999999999996</v>
      </c>
      <c r="K18" s="4">
        <v>68</v>
      </c>
      <c r="L18" s="4">
        <v>5.0999999999999996</v>
      </c>
      <c r="N18" s="4">
        <v>10743.795299999998</v>
      </c>
      <c r="O18" s="4">
        <v>211.7004</v>
      </c>
      <c r="Q18" s="4">
        <v>337020.63499999995</v>
      </c>
      <c r="R18" s="4">
        <v>2804.6099999999997</v>
      </c>
      <c r="T18" s="4">
        <v>62.3</v>
      </c>
      <c r="U18" s="4">
        <v>2.4</v>
      </c>
      <c r="W18" s="4">
        <v>85048.229000000007</v>
      </c>
      <c r="X18" s="4">
        <v>714.69099999999992</v>
      </c>
      <c r="Z18" s="4">
        <v>38.799999999999997</v>
      </c>
      <c r="AA18" s="4">
        <v>1.2</v>
      </c>
      <c r="AC18" s="4">
        <v>38.700000000000003</v>
      </c>
      <c r="AD18" s="4">
        <v>0.9</v>
      </c>
      <c r="AF18" s="4">
        <v>51</v>
      </c>
      <c r="AG18" s="4">
        <v>2</v>
      </c>
      <c r="AI18" s="4">
        <v>78.400000000000006</v>
      </c>
      <c r="AJ18" s="4">
        <v>0.2</v>
      </c>
      <c r="AL18" s="4">
        <v>38.299999999999997</v>
      </c>
      <c r="AM18" s="4">
        <v>1.4</v>
      </c>
      <c r="AO18" s="4">
        <v>39.299999999999997</v>
      </c>
      <c r="AP18" s="4">
        <v>0.9</v>
      </c>
      <c r="AR18" s="4">
        <v>39.299999999999997</v>
      </c>
      <c r="AS18" s="4">
        <v>0.9</v>
      </c>
      <c r="AU18" s="4">
        <v>36</v>
      </c>
      <c r="AV18" s="4">
        <v>0.7</v>
      </c>
      <c r="AX18" s="4">
        <v>38.4</v>
      </c>
      <c r="AY18" s="4">
        <v>0.7</v>
      </c>
      <c r="BA18" s="4">
        <v>37.9</v>
      </c>
      <c r="BB18" s="4">
        <v>1</v>
      </c>
      <c r="BD18" s="4">
        <v>35.5</v>
      </c>
      <c r="BE18" s="4">
        <v>0.7</v>
      </c>
      <c r="BG18" s="4">
        <v>37.700000000000003</v>
      </c>
      <c r="BH18" s="4">
        <v>0.8</v>
      </c>
      <c r="BJ18" s="4">
        <v>35.6</v>
      </c>
      <c r="BK18" s="4">
        <v>0.8</v>
      </c>
      <c r="BM18" s="4">
        <v>37.299999999999997</v>
      </c>
      <c r="BN18" s="4">
        <v>0.9</v>
      </c>
      <c r="BP18" s="4">
        <v>37.6</v>
      </c>
      <c r="BQ18" s="4">
        <v>1.1000000000000001</v>
      </c>
      <c r="BS18" s="4">
        <v>35.5</v>
      </c>
      <c r="BT18" s="4">
        <v>0.7</v>
      </c>
      <c r="BV18" s="4">
        <v>38.299999999999997</v>
      </c>
      <c r="BW18" s="4">
        <v>0.8</v>
      </c>
      <c r="BY18" s="4">
        <v>38</v>
      </c>
      <c r="BZ18" s="4">
        <v>0.9</v>
      </c>
      <c r="CB18" s="4">
        <v>36.799999999999997</v>
      </c>
      <c r="CC18" s="4">
        <v>0.6</v>
      </c>
      <c r="CE18" s="4">
        <v>39.200000000000003</v>
      </c>
      <c r="CF18" s="4">
        <v>0.9</v>
      </c>
      <c r="CH18" s="4">
        <v>37</v>
      </c>
      <c r="CI18" s="4">
        <v>0.9</v>
      </c>
      <c r="CK18" s="4">
        <v>37.380000000000003</v>
      </c>
      <c r="CL18" s="4">
        <v>0.08</v>
      </c>
    </row>
    <row r="19" spans="1:91" s="4" customFormat="1" x14ac:dyDescent="0.25">
      <c r="A19" s="4" t="s">
        <v>235</v>
      </c>
      <c r="E19" s="5">
        <f>E15/E18</f>
        <v>1.0204055686963334</v>
      </c>
      <c r="F19" s="5"/>
      <c r="G19" s="5"/>
      <c r="H19" s="5">
        <f>H15/H18</f>
        <v>0.85150088051129635</v>
      </c>
      <c r="I19" s="5"/>
      <c r="J19" s="5"/>
      <c r="K19" s="5">
        <f>K15/K18</f>
        <v>0.90986166732575247</v>
      </c>
      <c r="L19" s="5"/>
      <c r="M19" s="5"/>
      <c r="N19" s="5">
        <f>N15/N18</f>
        <v>1.2545222419570032</v>
      </c>
      <c r="O19" s="5"/>
      <c r="P19" s="5"/>
      <c r="Q19" s="5">
        <f>Q15/Q18</f>
        <v>1.0999091858538168</v>
      </c>
      <c r="R19" s="5"/>
      <c r="S19" s="5"/>
      <c r="T19" s="5">
        <f>T15/T18</f>
        <v>2.2466280684878095</v>
      </c>
      <c r="U19" s="5"/>
      <c r="V19" s="5"/>
      <c r="W19" s="5">
        <f>W15/W18</f>
        <v>1.011260296176264</v>
      </c>
      <c r="X19" s="5"/>
      <c r="Y19" s="5"/>
      <c r="Z19" s="5">
        <f>Z15/Z18</f>
        <v>1.13167416075423</v>
      </c>
      <c r="AA19" s="5"/>
      <c r="AB19" s="5"/>
      <c r="AC19" s="5">
        <f>AC15/AC18</f>
        <v>1.036700793036115</v>
      </c>
      <c r="AD19" s="5"/>
      <c r="AE19" s="5"/>
      <c r="AF19" s="5">
        <f>AF15/AF18</f>
        <v>3.3530259164681522</v>
      </c>
      <c r="AG19" s="5"/>
      <c r="AH19" s="5"/>
      <c r="AI19" s="5">
        <f>AI15/AI18</f>
        <v>1.010566615448895</v>
      </c>
      <c r="AJ19" s="5"/>
      <c r="AK19" s="5"/>
      <c r="AL19" s="5">
        <f>AL15/AL18</f>
        <v>1.0509035645365137</v>
      </c>
      <c r="AM19" s="5"/>
      <c r="AN19" s="5"/>
      <c r="AO19" s="5">
        <f>AO15/AO18</f>
        <v>1.0725475172592369</v>
      </c>
      <c r="AP19" s="5"/>
      <c r="AQ19" s="5"/>
      <c r="AR19" s="5">
        <f>AR15/AR18</f>
        <v>1.0916103088413858</v>
      </c>
      <c r="AS19" s="5"/>
      <c r="AT19" s="5"/>
      <c r="AU19" s="5">
        <f>AU15/AU18</f>
        <v>1.0793378910685096</v>
      </c>
      <c r="AV19" s="5"/>
      <c r="AW19" s="5"/>
      <c r="AX19" s="5">
        <f>AX15/AX18</f>
        <v>1.0835179785366988</v>
      </c>
      <c r="AY19" s="5"/>
      <c r="AZ19" s="5"/>
      <c r="BA19" s="5">
        <f>BA15/BA18</f>
        <v>1.0874963563070561</v>
      </c>
      <c r="BB19" s="5"/>
      <c r="BC19" s="5"/>
      <c r="BD19" s="5">
        <f>BD15/BD18</f>
        <v>1.083459336665981</v>
      </c>
      <c r="BE19" s="5"/>
      <c r="BF19" s="5"/>
      <c r="BG19" s="5">
        <f>BG15/BG18</f>
        <v>1.1088643213675418</v>
      </c>
      <c r="BH19" s="5"/>
      <c r="BI19" s="5"/>
      <c r="BJ19" s="5">
        <f>BJ15/BJ18</f>
        <v>1.0661605691087757</v>
      </c>
      <c r="BK19" s="5"/>
      <c r="BL19" s="5"/>
      <c r="BM19" s="5">
        <f>BM15/BM18</f>
        <v>1.0938019158709975</v>
      </c>
      <c r="BN19" s="5"/>
      <c r="BO19" s="5"/>
      <c r="BP19" s="5">
        <f>BP15/BP18</f>
        <v>1.0494615606586941</v>
      </c>
      <c r="BQ19" s="5"/>
      <c r="BR19" s="5"/>
      <c r="BS19" s="5">
        <f>BS15/BS18</f>
        <v>1.078278224463761</v>
      </c>
      <c r="BT19" s="5"/>
      <c r="BU19" s="5"/>
      <c r="BV19" s="5">
        <f>BV15/BV18</f>
        <v>1.0759252102186214</v>
      </c>
      <c r="BW19" s="5"/>
      <c r="BX19" s="5"/>
      <c r="BY19" s="5">
        <f>BY15/BY18</f>
        <v>1.0613303284996689</v>
      </c>
      <c r="BZ19" s="5"/>
      <c r="CA19" s="5"/>
      <c r="CB19" s="5">
        <f>CB15/CB18</f>
        <v>1.0478513059203569</v>
      </c>
      <c r="CC19" s="5"/>
      <c r="CD19" s="5"/>
      <c r="CE19" s="5">
        <f>CE15/CE18</f>
        <v>1.0229049762599047</v>
      </c>
      <c r="CF19" s="5"/>
      <c r="CG19" s="5"/>
      <c r="CH19" s="5">
        <f>CH15/CH18</f>
        <v>1.0438616063619301</v>
      </c>
      <c r="CI19" s="5"/>
      <c r="CJ19" s="5"/>
      <c r="CK19" s="5">
        <f>CK15/CK18</f>
        <v>1.1944614712394721</v>
      </c>
      <c r="CL19" s="5"/>
      <c r="CM19" s="5"/>
    </row>
    <row r="20" spans="1:91" s="4" customFormat="1" x14ac:dyDescent="0.25">
      <c r="A20" s="4" t="s">
        <v>238</v>
      </c>
      <c r="E20" s="5">
        <f>AVERAGE(E19:K19,W19:AC19,AI19:CK19)</f>
        <v>1.0545497770053598</v>
      </c>
      <c r="F20" s="6" t="s">
        <v>239</v>
      </c>
      <c r="G20" s="7">
        <f>STDEV(E19:K19,W19:AC19,AI19:CK19)</f>
        <v>6.6125932679505214E-2</v>
      </c>
      <c r="H20" s="5"/>
      <c r="I20" s="5"/>
      <c r="J20" s="5"/>
      <c r="K20" s="5"/>
      <c r="L20" s="5"/>
      <c r="M20" s="5"/>
      <c r="N20" s="5" t="s">
        <v>236</v>
      </c>
      <c r="O20" s="5"/>
      <c r="P20" s="5"/>
      <c r="Q20" s="5" t="s">
        <v>236</v>
      </c>
      <c r="R20" s="5"/>
      <c r="S20" s="5"/>
      <c r="T20" s="5" t="s">
        <v>236</v>
      </c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 t="s">
        <v>237</v>
      </c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</row>
    <row r="22" spans="1:91" s="8" customFormat="1" ht="63" x14ac:dyDescent="0.25">
      <c r="B22" s="8" t="s">
        <v>18</v>
      </c>
      <c r="C22" s="8" t="s">
        <v>245</v>
      </c>
      <c r="D22" s="8" t="s">
        <v>244</v>
      </c>
      <c r="E22" s="9" t="s">
        <v>19</v>
      </c>
      <c r="F22" s="9" t="s">
        <v>20</v>
      </c>
      <c r="G22" s="9" t="s">
        <v>21</v>
      </c>
      <c r="H22" s="9" t="s">
        <v>22</v>
      </c>
      <c r="I22" s="9" t="s">
        <v>23</v>
      </c>
      <c r="J22" s="9" t="s">
        <v>24</v>
      </c>
      <c r="K22" s="9" t="s">
        <v>25</v>
      </c>
      <c r="L22" s="9" t="s">
        <v>26</v>
      </c>
      <c r="M22" s="9" t="s">
        <v>27</v>
      </c>
      <c r="N22" s="9" t="s">
        <v>28</v>
      </c>
      <c r="O22" s="9" t="s">
        <v>29</v>
      </c>
      <c r="P22" s="9" t="s">
        <v>30</v>
      </c>
      <c r="Q22" s="9" t="s">
        <v>31</v>
      </c>
      <c r="R22" s="9" t="s">
        <v>32</v>
      </c>
      <c r="S22" s="9" t="s">
        <v>33</v>
      </c>
      <c r="T22" s="9" t="s">
        <v>34</v>
      </c>
      <c r="U22" s="9" t="s">
        <v>35</v>
      </c>
      <c r="V22" s="9" t="s">
        <v>36</v>
      </c>
      <c r="W22" s="9" t="s">
        <v>37</v>
      </c>
      <c r="X22" s="9" t="s">
        <v>38</v>
      </c>
      <c r="Y22" s="9" t="s">
        <v>39</v>
      </c>
      <c r="Z22" s="9" t="s">
        <v>40</v>
      </c>
      <c r="AA22" s="9" t="s">
        <v>41</v>
      </c>
      <c r="AB22" s="9" t="s">
        <v>42</v>
      </c>
      <c r="AC22" s="9" t="s">
        <v>43</v>
      </c>
      <c r="AD22" s="9" t="s">
        <v>44</v>
      </c>
      <c r="AE22" s="9" t="s">
        <v>45</v>
      </c>
      <c r="AF22" s="9" t="s">
        <v>46</v>
      </c>
      <c r="AG22" s="9" t="s">
        <v>47</v>
      </c>
      <c r="AH22" s="9" t="s">
        <v>48</v>
      </c>
      <c r="AI22" s="9" t="s">
        <v>49</v>
      </c>
      <c r="AJ22" s="9" t="s">
        <v>50</v>
      </c>
      <c r="AK22" s="9" t="s">
        <v>51</v>
      </c>
      <c r="AL22" s="9" t="s">
        <v>52</v>
      </c>
      <c r="AM22" s="9" t="s">
        <v>53</v>
      </c>
      <c r="AN22" s="9" t="s">
        <v>54</v>
      </c>
      <c r="AO22" s="9" t="s">
        <v>55</v>
      </c>
      <c r="AP22" s="9" t="s">
        <v>56</v>
      </c>
      <c r="AQ22" s="9" t="s">
        <v>57</v>
      </c>
      <c r="AR22" s="9" t="s">
        <v>58</v>
      </c>
      <c r="AS22" s="9" t="s">
        <v>59</v>
      </c>
      <c r="AT22" s="9" t="s">
        <v>60</v>
      </c>
      <c r="AU22" s="9" t="s">
        <v>61</v>
      </c>
      <c r="AV22" s="9" t="s">
        <v>62</v>
      </c>
      <c r="AW22" s="9" t="s">
        <v>63</v>
      </c>
      <c r="AX22" s="9" t="s">
        <v>64</v>
      </c>
      <c r="AY22" s="9" t="s">
        <v>65</v>
      </c>
      <c r="AZ22" s="9" t="s">
        <v>66</v>
      </c>
      <c r="BA22" s="9" t="s">
        <v>67</v>
      </c>
      <c r="BB22" s="9" t="s">
        <v>68</v>
      </c>
      <c r="BC22" s="9" t="s">
        <v>69</v>
      </c>
      <c r="BD22" s="9" t="s">
        <v>70</v>
      </c>
      <c r="BE22" s="9" t="s">
        <v>71</v>
      </c>
      <c r="BF22" s="9" t="s">
        <v>72</v>
      </c>
      <c r="BG22" s="9" t="s">
        <v>73</v>
      </c>
      <c r="BH22" s="9" t="s">
        <v>74</v>
      </c>
      <c r="BI22" s="9" t="s">
        <v>75</v>
      </c>
      <c r="BJ22" s="9" t="s">
        <v>76</v>
      </c>
      <c r="BK22" s="9" t="s">
        <v>77</v>
      </c>
      <c r="BL22" s="9" t="s">
        <v>78</v>
      </c>
      <c r="BM22" s="9" t="s">
        <v>79</v>
      </c>
      <c r="BN22" s="9" t="s">
        <v>80</v>
      </c>
      <c r="BO22" s="9" t="s">
        <v>81</v>
      </c>
      <c r="BP22" s="9" t="s">
        <v>82</v>
      </c>
      <c r="BQ22" s="9" t="s">
        <v>83</v>
      </c>
      <c r="BR22" s="9" t="s">
        <v>84</v>
      </c>
      <c r="BS22" s="9" t="s">
        <v>85</v>
      </c>
      <c r="BT22" s="9" t="s">
        <v>86</v>
      </c>
      <c r="BU22" s="9" t="s">
        <v>87</v>
      </c>
      <c r="BV22" s="9" t="s">
        <v>88</v>
      </c>
      <c r="BW22" s="9" t="s">
        <v>89</v>
      </c>
      <c r="BX22" s="9" t="s">
        <v>90</v>
      </c>
      <c r="BY22" s="9" t="s">
        <v>91</v>
      </c>
      <c r="BZ22" s="9" t="s">
        <v>92</v>
      </c>
      <c r="CA22" s="9" t="s">
        <v>93</v>
      </c>
      <c r="CB22" s="9" t="s">
        <v>94</v>
      </c>
      <c r="CC22" s="9" t="s">
        <v>95</v>
      </c>
      <c r="CD22" s="9" t="s">
        <v>96</v>
      </c>
      <c r="CE22" s="9" t="s">
        <v>97</v>
      </c>
      <c r="CF22" s="9" t="s">
        <v>98</v>
      </c>
      <c r="CG22" s="9" t="s">
        <v>99</v>
      </c>
      <c r="CH22" s="9" t="s">
        <v>100</v>
      </c>
      <c r="CI22" s="9" t="s">
        <v>101</v>
      </c>
      <c r="CJ22" s="9" t="s">
        <v>102</v>
      </c>
      <c r="CK22" s="9" t="s">
        <v>103</v>
      </c>
      <c r="CL22" s="9" t="s">
        <v>104</v>
      </c>
      <c r="CM22" s="9" t="s">
        <v>105</v>
      </c>
    </row>
    <row r="23" spans="1:91" s="1" customFormat="1" x14ac:dyDescent="0.25">
      <c r="A23" s="1" t="s">
        <v>119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</row>
    <row r="24" spans="1:91" x14ac:dyDescent="0.25">
      <c r="A24" t="s">
        <v>120</v>
      </c>
      <c r="B24">
        <v>44.192</v>
      </c>
      <c r="C24">
        <v>19377.2</v>
      </c>
      <c r="D24">
        <v>14278.4</v>
      </c>
      <c r="E24" s="3">
        <v>4.1708555674399896</v>
      </c>
      <c r="F24" s="3">
        <v>0.207229818632339</v>
      </c>
      <c r="G24" s="3">
        <v>0.13276639354885</v>
      </c>
      <c r="H24" s="3">
        <v>123627.59434077299</v>
      </c>
      <c r="I24" s="3">
        <v>4205.1231643757901</v>
      </c>
      <c r="J24" s="3">
        <v>0.15536399294717601</v>
      </c>
      <c r="K24" s="3">
        <v>116265.48475864501</v>
      </c>
      <c r="L24" s="3">
        <v>4143.7921869833099</v>
      </c>
      <c r="M24" s="3">
        <v>0.72395951706109296</v>
      </c>
      <c r="N24" s="3">
        <v>53.5175369843342</v>
      </c>
      <c r="O24" s="3">
        <v>2.4295624146004098</v>
      </c>
      <c r="P24" s="3">
        <v>0.43911125310124999</v>
      </c>
      <c r="Q24" s="3">
        <v>290.80541378537299</v>
      </c>
      <c r="R24" s="3">
        <v>31.622085249414699</v>
      </c>
      <c r="S24" s="3">
        <v>68.923330480549097</v>
      </c>
      <c r="T24" s="3">
        <v>-31.6152287910943</v>
      </c>
      <c r="U24" s="3">
        <v>14.3889339023158</v>
      </c>
      <c r="V24" s="3">
        <v>-46.385690105172699</v>
      </c>
      <c r="W24" s="3">
        <v>205971.78534454701</v>
      </c>
      <c r="X24" s="3">
        <v>3992.7196118828401</v>
      </c>
      <c r="Y24" s="3" t="s">
        <v>1</v>
      </c>
      <c r="Z24" s="3">
        <v>2.8199857503087302</v>
      </c>
      <c r="AA24" s="3">
        <v>0.178913028091578</v>
      </c>
      <c r="AB24" s="3">
        <v>3.6948548943921099E-2</v>
      </c>
      <c r="AC24" s="3">
        <v>64.757643681518005</v>
      </c>
      <c r="AD24" s="3">
        <v>2.6666321700809901</v>
      </c>
      <c r="AE24" s="3">
        <v>0.12437305782109399</v>
      </c>
      <c r="AF24" s="3">
        <v>567.46522119534802</v>
      </c>
      <c r="AG24" s="3">
        <v>23.343248264829199</v>
      </c>
      <c r="AH24" s="3">
        <v>12.9904383157669</v>
      </c>
      <c r="AI24" s="3">
        <v>58.312183126074203</v>
      </c>
      <c r="AJ24" s="3">
        <v>1.8571394583959699</v>
      </c>
      <c r="AK24" s="3">
        <v>8.6356330851666292E-3</v>
      </c>
      <c r="AL24" s="3">
        <v>0.10572764603552399</v>
      </c>
      <c r="AM24" s="3">
        <v>2.43444363000196E-2</v>
      </c>
      <c r="AN24" s="3">
        <v>2.0145226079628101E-2</v>
      </c>
      <c r="AO24" s="3">
        <v>1.2134006549174201</v>
      </c>
      <c r="AP24" s="3">
        <v>0.19283647631064699</v>
      </c>
      <c r="AQ24" s="3">
        <v>9.7037727817439495E-2</v>
      </c>
      <c r="AR24" s="3">
        <v>1.24910667782155</v>
      </c>
      <c r="AS24" s="3">
        <v>8.7740866805144396E-2</v>
      </c>
      <c r="AT24" s="3">
        <v>1.2112826514174399E-2</v>
      </c>
      <c r="AU24" s="3">
        <v>0.109096024224832</v>
      </c>
      <c r="AV24" s="3">
        <v>1.8153721328840002E-2</v>
      </c>
      <c r="AW24" s="3">
        <v>9.8726895221236399E-3</v>
      </c>
      <c r="AX24" s="3">
        <v>0.228584655518772</v>
      </c>
      <c r="AY24" s="3">
        <v>2.7531865630102698E-2</v>
      </c>
      <c r="AZ24" s="3">
        <v>9.8039505714076994E-3</v>
      </c>
      <c r="BA24" s="3">
        <v>2.85087926300557E-2</v>
      </c>
      <c r="BB24" s="3">
        <v>7.5842807822697504E-3</v>
      </c>
      <c r="BC24" s="3">
        <v>5.3670882244602602E-3</v>
      </c>
      <c r="BD24" s="3">
        <v>8.6573459868013694E-2</v>
      </c>
      <c r="BE24" s="3">
        <v>3.7386273600431397E-2</v>
      </c>
      <c r="BF24" s="3">
        <v>4.1595739085936299E-2</v>
      </c>
      <c r="BG24" s="3" t="s">
        <v>107</v>
      </c>
      <c r="BH24" s="3">
        <v>2.14855933258969E-2</v>
      </c>
      <c r="BI24" s="3">
        <v>4.4232010113263998E-2</v>
      </c>
      <c r="BJ24" s="3" t="s">
        <v>107</v>
      </c>
      <c r="BK24" s="3">
        <v>2.9501067924465E-3</v>
      </c>
      <c r="BL24" s="3">
        <v>1.6318661361158601E-2</v>
      </c>
      <c r="BM24" s="3" t="s">
        <v>107</v>
      </c>
      <c r="BN24" s="3">
        <v>2.3736184440817501E-2</v>
      </c>
      <c r="BO24" s="3">
        <v>2.8290404509817998E-2</v>
      </c>
      <c r="BP24" s="3" t="s">
        <v>107</v>
      </c>
      <c r="BQ24" s="3">
        <v>3.7143706969278898E-3</v>
      </c>
      <c r="BR24" s="3">
        <v>8.7335500835375394E-3</v>
      </c>
      <c r="BS24" s="3" t="s">
        <v>107</v>
      </c>
      <c r="BT24" s="3">
        <v>1.39902129056696E-2</v>
      </c>
      <c r="BU24" s="3">
        <v>4.3556922188701497E-2</v>
      </c>
      <c r="BV24" s="3" t="s">
        <v>107</v>
      </c>
      <c r="BW24" s="3">
        <v>3.7270538398341902E-3</v>
      </c>
      <c r="BX24" s="3">
        <v>9.7794056244871995E-3</v>
      </c>
      <c r="BY24" s="3" t="s">
        <v>107</v>
      </c>
      <c r="BZ24" s="3">
        <v>1.2293549894216301E-2</v>
      </c>
      <c r="CA24" s="3">
        <v>2.3151762362089701E-2</v>
      </c>
      <c r="CB24" s="3" t="s">
        <v>107</v>
      </c>
      <c r="CC24" s="3">
        <v>3.0762488993045902E-3</v>
      </c>
      <c r="CD24" s="3">
        <v>5.38991468577147E-3</v>
      </c>
      <c r="CE24" s="3">
        <v>2.6455350952375899E-2</v>
      </c>
      <c r="CF24" s="3">
        <v>2.1321256561216698E-2</v>
      </c>
      <c r="CG24" s="3">
        <v>2.0131689090491699E-2</v>
      </c>
      <c r="CH24" s="3">
        <v>4.7172707140517196E-3</v>
      </c>
      <c r="CI24" s="3">
        <v>3.7958987995676901E-3</v>
      </c>
      <c r="CJ24" s="3">
        <v>6.5418603920023703E-6</v>
      </c>
      <c r="CK24" s="3">
        <v>0.19779312177319699</v>
      </c>
      <c r="CL24" s="3">
        <v>3.4177536151105997E-2</v>
      </c>
      <c r="CM24" s="3">
        <v>1.75144827806075E-2</v>
      </c>
    </row>
    <row r="25" spans="1:91" x14ac:dyDescent="0.25">
      <c r="A25" t="s">
        <v>121</v>
      </c>
      <c r="B25">
        <v>44.113</v>
      </c>
      <c r="C25">
        <v>19448</v>
      </c>
      <c r="D25">
        <v>15814.4</v>
      </c>
      <c r="E25" s="3">
        <v>3.0387460238521302</v>
      </c>
      <c r="F25" s="3">
        <v>0.17240244930522799</v>
      </c>
      <c r="G25" s="3">
        <v>0.13041543927573901</v>
      </c>
      <c r="H25" s="3">
        <v>124644.781303368</v>
      </c>
      <c r="I25" s="3">
        <v>4429.5567364531798</v>
      </c>
      <c r="J25" s="3">
        <v>0.152440365553631</v>
      </c>
      <c r="K25" s="3">
        <v>120149.26928321199</v>
      </c>
      <c r="L25" s="3">
        <v>4369.9495965039796</v>
      </c>
      <c r="M25" s="3">
        <v>0.71060340141945399</v>
      </c>
      <c r="N25" s="3">
        <v>45.523688387915101</v>
      </c>
      <c r="O25" s="3">
        <v>2.23769829654317</v>
      </c>
      <c r="P25" s="3">
        <v>0.43124861188549601</v>
      </c>
      <c r="Q25" s="3">
        <v>217.439783721628</v>
      </c>
      <c r="R25" s="3">
        <v>33.060095940638803</v>
      </c>
      <c r="S25" s="3">
        <v>67.762051857007094</v>
      </c>
      <c r="T25" s="3">
        <v>-32.180642109502799</v>
      </c>
      <c r="U25" s="3">
        <v>9.8559891658856404</v>
      </c>
      <c r="V25" s="3">
        <v>-50.530050444984603</v>
      </c>
      <c r="W25" s="3">
        <v>209855.73216129199</v>
      </c>
      <c r="X25" s="3">
        <v>4587.3969722217098</v>
      </c>
      <c r="Y25" s="3" t="s">
        <v>1</v>
      </c>
      <c r="Z25" s="3">
        <v>2.65540313883902</v>
      </c>
      <c r="AA25" s="3">
        <v>0.143315503637853</v>
      </c>
      <c r="AB25" s="3">
        <v>3.6261816506229602E-2</v>
      </c>
      <c r="AC25" s="3">
        <v>93.186876685806496</v>
      </c>
      <c r="AD25" s="3">
        <v>4.6334844724104398</v>
      </c>
      <c r="AE25" s="3">
        <v>0.122126038860582</v>
      </c>
      <c r="AF25" s="3">
        <v>572.77574751967495</v>
      </c>
      <c r="AG25" s="3">
        <v>31.257527701189801</v>
      </c>
      <c r="AH25" s="3">
        <v>12.749760749550401</v>
      </c>
      <c r="AI25" s="3">
        <v>58.858566240636002</v>
      </c>
      <c r="AJ25" s="3">
        <v>1.98469952647452</v>
      </c>
      <c r="AK25" s="3">
        <v>8.4802759095209505E-3</v>
      </c>
      <c r="AL25" s="3">
        <v>6.8268620053825502E-2</v>
      </c>
      <c r="AM25" s="3">
        <v>1.7098721728699001E-2</v>
      </c>
      <c r="AN25" s="3">
        <v>1.97920121258961E-2</v>
      </c>
      <c r="AO25" s="3">
        <v>1.13995693603654</v>
      </c>
      <c r="AP25" s="3">
        <v>0.20660053131167999</v>
      </c>
      <c r="AQ25" s="3">
        <v>9.5273705720024998E-2</v>
      </c>
      <c r="AR25" s="3">
        <v>1.09274563961597</v>
      </c>
      <c r="AS25" s="3">
        <v>8.3011977560966593E-2</v>
      </c>
      <c r="AT25" s="3">
        <v>1.1893759787956201E-2</v>
      </c>
      <c r="AU25" s="3">
        <v>8.6168532632931394E-2</v>
      </c>
      <c r="AV25" s="3">
        <v>1.5397003578082699E-2</v>
      </c>
      <c r="AW25" s="3">
        <v>9.6957852575673895E-3</v>
      </c>
      <c r="AX25" s="3">
        <v>0.150594975219492</v>
      </c>
      <c r="AY25" s="3">
        <v>2.0556887599072801E-2</v>
      </c>
      <c r="AZ25" s="3">
        <v>9.6264999400967402E-3</v>
      </c>
      <c r="BA25" s="3">
        <v>1.4730877622429899E-2</v>
      </c>
      <c r="BB25" s="3">
        <v>6.0062182231158702E-3</v>
      </c>
      <c r="BC25" s="3">
        <v>5.2713748684604603E-3</v>
      </c>
      <c r="BD25" s="3">
        <v>9.81287238441646E-2</v>
      </c>
      <c r="BE25" s="3">
        <v>3.9081813338747197E-2</v>
      </c>
      <c r="BF25" s="3">
        <v>4.0857799798022197E-2</v>
      </c>
      <c r="BG25" s="3" t="s">
        <v>107</v>
      </c>
      <c r="BH25" s="3">
        <v>2.0620853187627901E-2</v>
      </c>
      <c r="BI25" s="3">
        <v>4.3454839794373298E-2</v>
      </c>
      <c r="BJ25" s="3" t="s">
        <v>107</v>
      </c>
      <c r="BK25" s="3">
        <v>5.8934681565739602E-3</v>
      </c>
      <c r="BL25" s="3">
        <v>1.60281675172462E-2</v>
      </c>
      <c r="BM25" s="3" t="s">
        <v>107</v>
      </c>
      <c r="BN25" s="3">
        <v>1.5915466327810799E-2</v>
      </c>
      <c r="BO25" s="3">
        <v>2.7797279779595001E-2</v>
      </c>
      <c r="BP25" s="3" t="s">
        <v>107</v>
      </c>
      <c r="BQ25" s="3">
        <v>3.7905255221200398E-3</v>
      </c>
      <c r="BR25" s="3">
        <v>8.5812340065054907E-3</v>
      </c>
      <c r="BS25" s="3" t="s">
        <v>107</v>
      </c>
      <c r="BT25" s="3">
        <v>1.29580087148219E-2</v>
      </c>
      <c r="BU25" s="3">
        <v>4.27981959846786E-2</v>
      </c>
      <c r="BV25" s="3" t="s">
        <v>107</v>
      </c>
      <c r="BW25" s="3">
        <v>3.6731230734898999E-3</v>
      </c>
      <c r="BX25" s="3">
        <v>9.6088270512744902E-3</v>
      </c>
      <c r="BY25" s="3" t="s">
        <v>107</v>
      </c>
      <c r="BZ25" s="3">
        <v>6.8344232851101604E-3</v>
      </c>
      <c r="CA25" s="3">
        <v>2.2748775238346699E-2</v>
      </c>
      <c r="CB25" s="3" t="s">
        <v>107</v>
      </c>
      <c r="CC25" s="3">
        <v>3.1510344285339501E-3</v>
      </c>
      <c r="CD25" s="3">
        <v>5.29625766392911E-3</v>
      </c>
      <c r="CE25" s="3" t="s">
        <v>107</v>
      </c>
      <c r="CF25" s="3">
        <v>1.42894426949475E-2</v>
      </c>
      <c r="CG25" s="3">
        <v>1.9784441606655701E-2</v>
      </c>
      <c r="CH25" s="3">
        <v>4.7139926963407901E-4</v>
      </c>
      <c r="CI25" s="3">
        <v>2.5124726954200201E-3</v>
      </c>
      <c r="CJ25" s="3">
        <v>6.4284342864778301E-6</v>
      </c>
      <c r="CK25" s="3">
        <v>0.13381791498458401</v>
      </c>
      <c r="CL25" s="3">
        <v>2.7119688088977099E-2</v>
      </c>
      <c r="CM25" s="3">
        <v>1.72123522060923E-2</v>
      </c>
    </row>
    <row r="26" spans="1:91" x14ac:dyDescent="0.25">
      <c r="A26" t="s">
        <v>122</v>
      </c>
      <c r="B26">
        <v>44.194000000000003</v>
      </c>
      <c r="C26">
        <v>19685.2</v>
      </c>
      <c r="D26">
        <v>20890.5</v>
      </c>
      <c r="E26" s="3">
        <v>4.7553533628955904</v>
      </c>
      <c r="F26" s="3">
        <v>0.23433757435869601</v>
      </c>
      <c r="G26" s="3">
        <v>0.118491746338443</v>
      </c>
      <c r="H26" s="3">
        <v>128039.26151148599</v>
      </c>
      <c r="I26" s="3">
        <v>5355.3588721373399</v>
      </c>
      <c r="J26" s="3">
        <v>0.183697175314539</v>
      </c>
      <c r="K26" s="3">
        <v>120797.662502134</v>
      </c>
      <c r="L26" s="3">
        <v>5089.4029676204</v>
      </c>
      <c r="M26" s="3">
        <v>0.59384349279023696</v>
      </c>
      <c r="N26" s="3">
        <v>50.676552170011703</v>
      </c>
      <c r="O26" s="3">
        <v>3.0805213535157998</v>
      </c>
      <c r="P26" s="3">
        <v>0.40752665328552101</v>
      </c>
      <c r="Q26" s="3">
        <v>317.07183323377899</v>
      </c>
      <c r="R26" s="3">
        <v>32.507312592637902</v>
      </c>
      <c r="S26" s="3">
        <v>70.979054722249401</v>
      </c>
      <c r="T26" s="3">
        <v>-42.891181204286802</v>
      </c>
      <c r="U26" s="3">
        <v>9.7066627412637594</v>
      </c>
      <c r="V26" s="3">
        <v>-59.777104869930099</v>
      </c>
      <c r="W26" s="3">
        <v>209294.43639168399</v>
      </c>
      <c r="X26" s="3">
        <v>4036.2773128664799</v>
      </c>
      <c r="Y26" s="3" t="s">
        <v>1</v>
      </c>
      <c r="Z26" s="3">
        <v>2.2077145197693002</v>
      </c>
      <c r="AA26" s="3">
        <v>0.142984053441638</v>
      </c>
      <c r="AB26" s="3">
        <v>4.0450494965110897E-2</v>
      </c>
      <c r="AC26" s="3">
        <v>80.721332910409998</v>
      </c>
      <c r="AD26" s="3">
        <v>5.6086054637615996</v>
      </c>
      <c r="AE26" s="3">
        <v>0.17812473153129699</v>
      </c>
      <c r="AF26" s="3">
        <v>702.34418050586203</v>
      </c>
      <c r="AG26" s="3">
        <v>34.978433676824501</v>
      </c>
      <c r="AH26" s="3">
        <v>10.7154916231767</v>
      </c>
      <c r="AI26" s="3">
        <v>59.747432660254098</v>
      </c>
      <c r="AJ26" s="3">
        <v>2.6338520988584802</v>
      </c>
      <c r="AK26" s="3">
        <v>1.9868026697000201E-2</v>
      </c>
      <c r="AL26" s="3">
        <v>0.16818438030212601</v>
      </c>
      <c r="AM26" s="3">
        <v>2.75286723296394E-2</v>
      </c>
      <c r="AN26" s="3">
        <v>1.25923163469047E-2</v>
      </c>
      <c r="AO26" s="3">
        <v>1.5783139391494301</v>
      </c>
      <c r="AP26" s="3">
        <v>0.25931999871460198</v>
      </c>
      <c r="AQ26" s="3">
        <v>0.11877178475286999</v>
      </c>
      <c r="AR26" s="3">
        <v>1.5946327919884999</v>
      </c>
      <c r="AS26" s="3">
        <v>9.8001812843555497E-2</v>
      </c>
      <c r="AT26" s="3">
        <v>1.0832427937413699E-5</v>
      </c>
      <c r="AU26" s="3">
        <v>0.17146598184945699</v>
      </c>
      <c r="AV26" s="3">
        <v>2.3098096068345099E-2</v>
      </c>
      <c r="AW26" s="3">
        <v>1.09002297703074E-2</v>
      </c>
      <c r="AX26" s="3">
        <v>0.2808760457683</v>
      </c>
      <c r="AY26" s="3">
        <v>3.1881670103182401E-2</v>
      </c>
      <c r="AZ26" s="3">
        <v>8.8135894399069496E-3</v>
      </c>
      <c r="BA26" s="3">
        <v>2.83781851651881E-2</v>
      </c>
      <c r="BB26" s="3">
        <v>7.4386806136716201E-3</v>
      </c>
      <c r="BC26" s="3">
        <v>4.1588722827112798E-3</v>
      </c>
      <c r="BD26" s="3">
        <v>0.11155300285615299</v>
      </c>
      <c r="BE26" s="3">
        <v>3.84484441284451E-2</v>
      </c>
      <c r="BF26" s="3">
        <v>4.6732991213862103E-2</v>
      </c>
      <c r="BG26" s="3" t="s">
        <v>107</v>
      </c>
      <c r="BH26" s="3">
        <v>1.7281431239925898E-2</v>
      </c>
      <c r="BI26" s="3">
        <v>4.2810213922049603E-2</v>
      </c>
      <c r="BJ26" s="3">
        <v>6.9442465813907102E-3</v>
      </c>
      <c r="BK26" s="3">
        <v>5.4621799290753802E-3</v>
      </c>
      <c r="BL26" s="3">
        <v>2.6927426631420301E-5</v>
      </c>
      <c r="BM26" s="3" t="s">
        <v>107</v>
      </c>
      <c r="BN26" s="3">
        <v>2.07289586384557E-2</v>
      </c>
      <c r="BO26" s="3">
        <v>5.0337647883791699E-2</v>
      </c>
      <c r="BP26" s="3" t="s">
        <v>107</v>
      </c>
      <c r="BQ26" s="3">
        <v>3.41917569835386E-3</v>
      </c>
      <c r="BR26" s="3">
        <v>8.0745904420841796E-3</v>
      </c>
      <c r="BS26" s="3" t="s">
        <v>107</v>
      </c>
      <c r="BT26" s="3">
        <v>1.4931769322890301E-2</v>
      </c>
      <c r="BU26" s="3">
        <v>3.2659405759904399E-2</v>
      </c>
      <c r="BV26" s="3" t="s">
        <v>107</v>
      </c>
      <c r="BW26" s="3">
        <v>4.0607743871603902E-3</v>
      </c>
      <c r="BX26" s="3">
        <v>7.8410393055553806E-3</v>
      </c>
      <c r="BY26" s="3" t="s">
        <v>107</v>
      </c>
      <c r="BZ26" s="3">
        <v>1.04576174961537E-2</v>
      </c>
      <c r="CA26" s="3">
        <v>2.0660872351282E-2</v>
      </c>
      <c r="CB26" s="3" t="s">
        <v>107</v>
      </c>
      <c r="CC26" s="3">
        <v>3.49969975515499E-3</v>
      </c>
      <c r="CD26" s="3">
        <v>7.8919583488250896E-3</v>
      </c>
      <c r="CE26" s="3" t="s">
        <v>107</v>
      </c>
      <c r="CF26" s="3">
        <v>1.3549793211602301E-2</v>
      </c>
      <c r="CG26" s="3">
        <v>3.3102856022314497E-2</v>
      </c>
      <c r="CH26" s="3">
        <v>9.85111534911195E-3</v>
      </c>
      <c r="CI26" s="3">
        <v>4.8070544701877401E-3</v>
      </c>
      <c r="CJ26" s="3">
        <v>6.2898306878677703E-3</v>
      </c>
      <c r="CK26" s="3">
        <v>0.167995603221854</v>
      </c>
      <c r="CL26" s="3">
        <v>3.0119402241420401E-2</v>
      </c>
      <c r="CM26" s="3">
        <v>2.10947153609977E-2</v>
      </c>
    </row>
    <row r="27" spans="1:91" x14ac:dyDescent="0.25">
      <c r="A27" t="s">
        <v>123</v>
      </c>
      <c r="B27">
        <v>44.17</v>
      </c>
      <c r="C27">
        <v>19788</v>
      </c>
      <c r="D27">
        <v>26890.3</v>
      </c>
      <c r="E27" s="3">
        <v>8.9289354336376796</v>
      </c>
      <c r="F27" s="3">
        <v>0.34917449566688802</v>
      </c>
      <c r="G27" s="3">
        <v>0.113955193957861</v>
      </c>
      <c r="H27" s="3">
        <v>131547.35150894499</v>
      </c>
      <c r="I27" s="3">
        <v>5645.8532752705496</v>
      </c>
      <c r="J27" s="3">
        <v>0.166894210720651</v>
      </c>
      <c r="K27" s="3">
        <v>122149.462948</v>
      </c>
      <c r="L27" s="3">
        <v>4844.9943441280802</v>
      </c>
      <c r="M27" s="3">
        <v>0.58493412825274105</v>
      </c>
      <c r="N27" s="3">
        <v>2352.79711196063</v>
      </c>
      <c r="O27" s="3">
        <v>151.71349772329401</v>
      </c>
      <c r="P27" s="3">
        <v>0.341566542259641</v>
      </c>
      <c r="Q27" s="3">
        <v>3351.2667072957602</v>
      </c>
      <c r="R27" s="3">
        <v>199.032278958707</v>
      </c>
      <c r="S27" s="3">
        <v>75.970879984049603</v>
      </c>
      <c r="T27" s="3" t="s">
        <v>107</v>
      </c>
      <c r="U27" s="3">
        <v>231.509859393857</v>
      </c>
      <c r="V27" s="3">
        <v>-52.500077271087399</v>
      </c>
      <c r="W27" s="3">
        <v>212258.50016364601</v>
      </c>
      <c r="X27" s="3">
        <v>4627.58649413686</v>
      </c>
      <c r="Y27" s="3" t="s">
        <v>1</v>
      </c>
      <c r="Z27" s="3">
        <v>3.3183951135431</v>
      </c>
      <c r="AA27" s="3">
        <v>0.19634740874678999</v>
      </c>
      <c r="AB27" s="3">
        <v>3.9021069747076899E-2</v>
      </c>
      <c r="AC27" s="3">
        <v>48.519389726813401</v>
      </c>
      <c r="AD27" s="3">
        <v>2.4996920759430199</v>
      </c>
      <c r="AE27" s="3">
        <v>0.14701872584902401</v>
      </c>
      <c r="AF27" s="3">
        <v>688.89991946423595</v>
      </c>
      <c r="AG27" s="3">
        <v>28.722623822068002</v>
      </c>
      <c r="AH27" s="3">
        <v>12.676361987497</v>
      </c>
      <c r="AI27" s="3">
        <v>62.291421802234503</v>
      </c>
      <c r="AJ27" s="3">
        <v>2.9073107658067201</v>
      </c>
      <c r="AK27" s="3">
        <v>7.4336943941823302E-3</v>
      </c>
      <c r="AL27" s="3">
        <v>0.15943918578160299</v>
      </c>
      <c r="AM27" s="3">
        <v>3.2051735698140897E-2</v>
      </c>
      <c r="AN27" s="3">
        <v>1.01032037814543E-2</v>
      </c>
      <c r="AO27" s="3">
        <v>7.16336604109748</v>
      </c>
      <c r="AP27" s="3">
        <v>0.67537687551947301</v>
      </c>
      <c r="AQ27" s="3">
        <v>0.109092272447477</v>
      </c>
      <c r="AR27" s="3">
        <v>6.8438242158130498</v>
      </c>
      <c r="AS27" s="3">
        <v>0.40548188048512901</v>
      </c>
      <c r="AT27" s="3">
        <v>1.4440004374163999E-2</v>
      </c>
      <c r="AU27" s="3">
        <v>0.150624839848292</v>
      </c>
      <c r="AV27" s="3">
        <v>1.93812386268261E-2</v>
      </c>
      <c r="AW27" s="3">
        <v>7.9533981977941096E-3</v>
      </c>
      <c r="AX27" s="3">
        <v>0.39330675925528102</v>
      </c>
      <c r="AY27" s="3">
        <v>4.1240556272159203E-2</v>
      </c>
      <c r="AZ27" s="3">
        <v>7.9416361251384605E-3</v>
      </c>
      <c r="BA27" s="3">
        <v>3.6091974195553198E-2</v>
      </c>
      <c r="BB27" s="3">
        <v>7.6143954516969198E-3</v>
      </c>
      <c r="BC27" s="3">
        <v>6.3515654361646001E-3</v>
      </c>
      <c r="BD27" s="3">
        <v>0.15739317440005501</v>
      </c>
      <c r="BE27" s="3">
        <v>4.2502446130167501E-2</v>
      </c>
      <c r="BF27" s="3">
        <v>3.61750954206016E-2</v>
      </c>
      <c r="BG27" s="3" t="s">
        <v>107</v>
      </c>
      <c r="BH27" s="3">
        <v>2.1392568031428701E-2</v>
      </c>
      <c r="BI27" s="3">
        <v>3.8361050581471802E-2</v>
      </c>
      <c r="BJ27" s="3" t="s">
        <v>107</v>
      </c>
      <c r="BK27" s="3">
        <v>5.9506691940289401E-3</v>
      </c>
      <c r="BL27" s="3">
        <v>1.2881114746477899E-2</v>
      </c>
      <c r="BM27" s="3" t="s">
        <v>107</v>
      </c>
      <c r="BN27" s="3">
        <v>2.3909671608713001E-2</v>
      </c>
      <c r="BO27" s="3">
        <v>4.0982582477512103E-2</v>
      </c>
      <c r="BP27" s="3" t="s">
        <v>107</v>
      </c>
      <c r="BQ27" s="3">
        <v>3.4766708767311602E-3</v>
      </c>
      <c r="BR27" s="3">
        <v>6.1620958148891703E-3</v>
      </c>
      <c r="BS27" s="3" t="s">
        <v>107</v>
      </c>
      <c r="BT27" s="3">
        <v>1.6013009004232099E-2</v>
      </c>
      <c r="BU27" s="3">
        <v>2.92973442202091E-2</v>
      </c>
      <c r="BV27" s="3" t="s">
        <v>107</v>
      </c>
      <c r="BW27" s="3">
        <v>6.5682718700298204E-3</v>
      </c>
      <c r="BX27" s="3">
        <v>9.8813400765783502E-3</v>
      </c>
      <c r="BY27" s="3" t="s">
        <v>107</v>
      </c>
      <c r="BZ27" s="3">
        <v>1.25993517177828E-2</v>
      </c>
      <c r="CA27" s="3">
        <v>3.03901664954454E-2</v>
      </c>
      <c r="CB27" s="3" t="s">
        <v>107</v>
      </c>
      <c r="CC27" s="3">
        <v>4.4479678013553802E-3</v>
      </c>
      <c r="CD27" s="3">
        <v>6.89113276214151E-3</v>
      </c>
      <c r="CE27" s="3" t="s">
        <v>107</v>
      </c>
      <c r="CF27" s="3">
        <v>1.4921639248017E-2</v>
      </c>
      <c r="CG27" s="3">
        <v>2.91764123113471E-2</v>
      </c>
      <c r="CH27" s="3" t="s">
        <v>107</v>
      </c>
      <c r="CI27" s="3">
        <v>3.4293741331214802E-3</v>
      </c>
      <c r="CJ27" s="3">
        <v>1.32516905877071E-2</v>
      </c>
      <c r="CK27" s="3">
        <v>0.39957543157858799</v>
      </c>
      <c r="CL27" s="3">
        <v>4.8979677766060201E-2</v>
      </c>
      <c r="CM27" s="3">
        <v>1.52063007775029E-2</v>
      </c>
    </row>
    <row r="28" spans="1:91" x14ac:dyDescent="0.25">
      <c r="A28" t="s">
        <v>124</v>
      </c>
      <c r="B28">
        <v>44.15</v>
      </c>
      <c r="C28">
        <v>25117.4</v>
      </c>
      <c r="D28">
        <v>28556.6</v>
      </c>
      <c r="E28" s="3">
        <v>9.2023282166382696</v>
      </c>
      <c r="F28" s="3">
        <v>0.415178149174458</v>
      </c>
      <c r="G28" s="3">
        <v>0.109600516752087</v>
      </c>
      <c r="H28" s="3">
        <v>129434.745774778</v>
      </c>
      <c r="I28" s="3">
        <v>8223.1563870212103</v>
      </c>
      <c r="J28" s="3">
        <v>0.15468823780183999</v>
      </c>
      <c r="K28" s="3">
        <v>123469.94321727</v>
      </c>
      <c r="L28" s="3">
        <v>7506.8362784613801</v>
      </c>
      <c r="M28" s="3">
        <v>0.45469753318808798</v>
      </c>
      <c r="N28" s="3">
        <v>357.21034555764902</v>
      </c>
      <c r="O28" s="3">
        <v>53.146426093869003</v>
      </c>
      <c r="P28" s="3">
        <v>0.34897522395026598</v>
      </c>
      <c r="Q28" s="3">
        <v>876.40052835152903</v>
      </c>
      <c r="R28" s="3">
        <v>76.707860026752499</v>
      </c>
      <c r="S28" s="3">
        <v>68.245007350487001</v>
      </c>
      <c r="T28" s="3" t="s">
        <v>107</v>
      </c>
      <c r="U28" s="3">
        <v>98.086620038346396</v>
      </c>
      <c r="V28" s="3">
        <v>-60.100871092952602</v>
      </c>
      <c r="W28" s="3">
        <v>212138.402573561</v>
      </c>
      <c r="X28" s="3">
        <v>5774.9630317400697</v>
      </c>
      <c r="Y28" s="3" t="s">
        <v>1</v>
      </c>
      <c r="Z28" s="3">
        <v>2.6468089828764998</v>
      </c>
      <c r="AA28" s="3">
        <v>0.17251836820664099</v>
      </c>
      <c r="AB28" s="3">
        <v>3.0863120223035799E-2</v>
      </c>
      <c r="AC28" s="3">
        <v>107.85048400415199</v>
      </c>
      <c r="AD28" s="3">
        <v>6.3692746043757396</v>
      </c>
      <c r="AE28" s="3">
        <v>0.12327609989853899</v>
      </c>
      <c r="AF28" s="3">
        <v>845.54865325825301</v>
      </c>
      <c r="AG28" s="3">
        <v>54.752271660702</v>
      </c>
      <c r="AH28" s="3">
        <v>11.492141225797999</v>
      </c>
      <c r="AI28" s="3">
        <v>59.600588048134</v>
      </c>
      <c r="AJ28" s="3">
        <v>3.2146086036471599</v>
      </c>
      <c r="AK28" s="3">
        <v>6.9209778050092104E-3</v>
      </c>
      <c r="AL28" s="3">
        <v>0.32974721720474898</v>
      </c>
      <c r="AM28" s="3">
        <v>4.7895588332759101E-2</v>
      </c>
      <c r="AN28" s="3">
        <v>1.4519693213749499E-2</v>
      </c>
      <c r="AO28" s="3">
        <v>3.2176135148565801</v>
      </c>
      <c r="AP28" s="3">
        <v>0.44584115616289199</v>
      </c>
      <c r="AQ28" s="3">
        <v>0.10746197875858</v>
      </c>
      <c r="AR28" s="3">
        <v>2.9813537866112498</v>
      </c>
      <c r="AS28" s="3">
        <v>0.22081448824478001</v>
      </c>
      <c r="AT28" s="3">
        <v>1.6198787093328001E-2</v>
      </c>
      <c r="AU28" s="3">
        <v>0.22144420937008</v>
      </c>
      <c r="AV28" s="3">
        <v>3.8873308954826997E-2</v>
      </c>
      <c r="AW28" s="3">
        <v>7.0349432977084804E-3</v>
      </c>
      <c r="AX28" s="3">
        <v>0.45562026302626801</v>
      </c>
      <c r="AY28" s="3">
        <v>8.2958318527462493E-2</v>
      </c>
      <c r="AZ28" s="3">
        <v>6.34258616563174E-3</v>
      </c>
      <c r="BA28" s="3">
        <v>3.3923724589333799E-2</v>
      </c>
      <c r="BB28" s="3">
        <v>9.5153155553456201E-3</v>
      </c>
      <c r="BC28" s="3">
        <v>7.6472998285581802E-3</v>
      </c>
      <c r="BD28" s="3">
        <v>0.194521721243792</v>
      </c>
      <c r="BE28" s="3">
        <v>4.3837561037017199E-2</v>
      </c>
      <c r="BF28" s="3">
        <v>2.8931326455507701E-2</v>
      </c>
      <c r="BG28" s="3" t="s">
        <v>107</v>
      </c>
      <c r="BH28" s="3">
        <v>2.45588689067292E-2</v>
      </c>
      <c r="BI28" s="3">
        <v>4.40232709148249E-2</v>
      </c>
      <c r="BJ28" s="3" t="s">
        <v>107</v>
      </c>
      <c r="BK28" s="3">
        <v>5.1236474173328404E-3</v>
      </c>
      <c r="BL28" s="3">
        <v>8.5079284473090593E-3</v>
      </c>
      <c r="BM28" s="3" t="s">
        <v>107</v>
      </c>
      <c r="BN28" s="3">
        <v>2.52617335970193E-2</v>
      </c>
      <c r="BO28" s="3">
        <v>3.8147748939124398E-2</v>
      </c>
      <c r="BP28" s="3" t="s">
        <v>107</v>
      </c>
      <c r="BQ28" s="3">
        <v>3.64553752215473E-3</v>
      </c>
      <c r="BR28" s="3">
        <v>5.2800126114048397E-3</v>
      </c>
      <c r="BS28" s="3">
        <v>2.8084408070096999E-2</v>
      </c>
      <c r="BT28" s="3">
        <v>1.6788136825739E-2</v>
      </c>
      <c r="BU28" s="3">
        <v>1.79416019643398E-2</v>
      </c>
      <c r="BV28" s="3" t="s">
        <v>107</v>
      </c>
      <c r="BW28" s="3">
        <v>2.9222685930106098E-3</v>
      </c>
      <c r="BX28" s="3">
        <v>1.04525489665513E-2</v>
      </c>
      <c r="BY28" s="3">
        <v>2.3111228361156599E-2</v>
      </c>
      <c r="BZ28" s="3">
        <v>1.4281380500176201E-2</v>
      </c>
      <c r="CA28" s="3">
        <v>1.7236028103039001E-2</v>
      </c>
      <c r="CB28" s="3" t="s">
        <v>107</v>
      </c>
      <c r="CC28" s="3">
        <v>3.0084974850058499E-3</v>
      </c>
      <c r="CD28" s="3">
        <v>6.7966142108090597E-3</v>
      </c>
      <c r="CE28" s="3" t="s">
        <v>107</v>
      </c>
      <c r="CF28" s="3">
        <v>1.6771090860950799E-2</v>
      </c>
      <c r="CG28" s="3">
        <v>3.7647413263437401E-2</v>
      </c>
      <c r="CH28" s="3" t="s">
        <v>107</v>
      </c>
      <c r="CI28" s="3">
        <v>4.1312473458742496E-3</v>
      </c>
      <c r="CJ28" s="3">
        <v>6.5001329741203699E-3</v>
      </c>
      <c r="CK28" s="3">
        <v>0.28700912758897801</v>
      </c>
      <c r="CL28" s="3">
        <v>5.0122098105110098E-2</v>
      </c>
      <c r="CM28" s="3">
        <v>1.4157371701637601E-2</v>
      </c>
    </row>
    <row r="29" spans="1:91" x14ac:dyDescent="0.25">
      <c r="A29" t="s">
        <v>125</v>
      </c>
      <c r="B29">
        <v>44.116999999999997</v>
      </c>
      <c r="C29">
        <v>25180.1</v>
      </c>
      <c r="D29">
        <v>25566.1</v>
      </c>
      <c r="E29" s="3">
        <v>4.1167362576270001</v>
      </c>
      <c r="F29" s="3">
        <v>0.22181903787028801</v>
      </c>
      <c r="G29" s="3">
        <v>0.13445379435318</v>
      </c>
      <c r="H29" s="3">
        <v>132219.49884905</v>
      </c>
      <c r="I29" s="3">
        <v>7322.0175602008003</v>
      </c>
      <c r="J29" s="3">
        <v>0.18767141794825801</v>
      </c>
      <c r="K29" s="3">
        <v>122683.300714357</v>
      </c>
      <c r="L29" s="3">
        <v>7242.11751248159</v>
      </c>
      <c r="M29" s="3">
        <v>0.69898598819973801</v>
      </c>
      <c r="N29" s="3">
        <v>61.087044011453003</v>
      </c>
      <c r="O29" s="3">
        <v>7.72145421475809</v>
      </c>
      <c r="P29" s="3">
        <v>0.35438360304397198</v>
      </c>
      <c r="Q29" s="3">
        <v>277.866289722928</v>
      </c>
      <c r="R29" s="3">
        <v>36.7381232059818</v>
      </c>
      <c r="S29" s="3">
        <v>75.237337352761202</v>
      </c>
      <c r="T29" s="3" t="s">
        <v>107</v>
      </c>
      <c r="U29" s="3">
        <v>18.001086387219399</v>
      </c>
      <c r="V29" s="3">
        <v>-76.497902805070794</v>
      </c>
      <c r="W29" s="3">
        <v>209753.753306631</v>
      </c>
      <c r="X29" s="3">
        <v>5160.2395963942799</v>
      </c>
      <c r="Y29" s="3" t="s">
        <v>1</v>
      </c>
      <c r="Z29" s="3">
        <v>2.36526370735915</v>
      </c>
      <c r="AA29" s="3">
        <v>0.15491823340427599</v>
      </c>
      <c r="AB29" s="3">
        <v>1.7311214836461201E-2</v>
      </c>
      <c r="AC29" s="3">
        <v>75.269404705991704</v>
      </c>
      <c r="AD29" s="3">
        <v>5.3206234213553403</v>
      </c>
      <c r="AE29" s="3">
        <v>0.12365598882098</v>
      </c>
      <c r="AF29" s="3">
        <v>646.33004337119996</v>
      </c>
      <c r="AG29" s="3">
        <v>40.277462845732302</v>
      </c>
      <c r="AH29" s="3">
        <v>10.495319055606499</v>
      </c>
      <c r="AI29" s="3">
        <v>62.183928200041102</v>
      </c>
      <c r="AJ29" s="3">
        <v>3.3341065866383701</v>
      </c>
      <c r="AK29" s="3">
        <v>1.4493800685683801E-2</v>
      </c>
      <c r="AL29" s="3">
        <v>0.169009110175037</v>
      </c>
      <c r="AM29" s="3">
        <v>3.06722675913579E-2</v>
      </c>
      <c r="AN29" s="3">
        <v>1.5568701007015301E-2</v>
      </c>
      <c r="AO29" s="3">
        <v>1.6282755218309699</v>
      </c>
      <c r="AP29" s="3">
        <v>0.22414644049730001</v>
      </c>
      <c r="AQ29" s="3">
        <v>4.9094424567100399E-2</v>
      </c>
      <c r="AR29" s="3">
        <v>1.47347123952361</v>
      </c>
      <c r="AS29" s="3">
        <v>0.100025590661801</v>
      </c>
      <c r="AT29" s="3">
        <v>1.26181521751351E-2</v>
      </c>
      <c r="AU29" s="3">
        <v>0.127442021126105</v>
      </c>
      <c r="AV29" s="3">
        <v>1.7953983988755098E-2</v>
      </c>
      <c r="AW29" s="3">
        <v>6.6387017493045901E-3</v>
      </c>
      <c r="AX29" s="3">
        <v>0.28554435619605301</v>
      </c>
      <c r="AY29" s="3">
        <v>3.10305778461437E-2</v>
      </c>
      <c r="AZ29" s="3">
        <v>7.1860427726918499E-3</v>
      </c>
      <c r="BA29" s="3">
        <v>2.5093980742323298E-2</v>
      </c>
      <c r="BB29" s="3">
        <v>6.7863287341846596E-3</v>
      </c>
      <c r="BC29" s="3">
        <v>5.9669374115182503E-3</v>
      </c>
      <c r="BD29" s="3">
        <v>0.109812203530072</v>
      </c>
      <c r="BE29" s="3">
        <v>3.91256331570164E-2</v>
      </c>
      <c r="BF29" s="3">
        <v>4.14431684506203E-2</v>
      </c>
      <c r="BG29" s="3" t="s">
        <v>107</v>
      </c>
      <c r="BH29" s="3">
        <v>2.4016437638466E-2</v>
      </c>
      <c r="BI29" s="3">
        <v>4.86476179169631E-2</v>
      </c>
      <c r="BJ29" s="3" t="s">
        <v>107</v>
      </c>
      <c r="BK29" s="3">
        <v>4.6383569047798298E-3</v>
      </c>
      <c r="BL29" s="3">
        <v>7.9761409136454107E-3</v>
      </c>
      <c r="BM29" s="3" t="s">
        <v>107</v>
      </c>
      <c r="BN29" s="3">
        <v>1.6609078722562301E-2</v>
      </c>
      <c r="BO29" s="3">
        <v>4.6327610054821403E-2</v>
      </c>
      <c r="BP29" s="3" t="s">
        <v>107</v>
      </c>
      <c r="BQ29" s="3">
        <v>3.3822768263299099E-3</v>
      </c>
      <c r="BR29" s="3">
        <v>6.1471532754896396E-3</v>
      </c>
      <c r="BS29" s="3" t="s">
        <v>107</v>
      </c>
      <c r="BT29" s="3">
        <v>1.63911191390274E-2</v>
      </c>
      <c r="BU29" s="3">
        <v>2.20538052752287E-2</v>
      </c>
      <c r="BV29" s="3" t="s">
        <v>107</v>
      </c>
      <c r="BW29" s="3">
        <v>3.8649061920004702E-3</v>
      </c>
      <c r="BX29" s="3">
        <v>1.1220243490535299E-2</v>
      </c>
      <c r="BY29" s="3" t="s">
        <v>107</v>
      </c>
      <c r="BZ29" s="3">
        <v>1.09350414670776E-2</v>
      </c>
      <c r="CA29" s="3">
        <v>2.7566589186373499E-2</v>
      </c>
      <c r="CB29" s="3" t="s">
        <v>107</v>
      </c>
      <c r="CC29" s="3">
        <v>2.35430522290454E-3</v>
      </c>
      <c r="CD29" s="3">
        <v>5.3345298338827998E-3</v>
      </c>
      <c r="CE29" s="3" t="s">
        <v>107</v>
      </c>
      <c r="CF29" s="3">
        <v>1.9186388258418698E-2</v>
      </c>
      <c r="CG29" s="3">
        <v>3.7444007225735203E-2</v>
      </c>
      <c r="CH29" s="3" t="s">
        <v>107</v>
      </c>
      <c r="CI29" s="3">
        <v>3.9237296006905103E-3</v>
      </c>
      <c r="CJ29" s="3">
        <v>8.1631751321051306E-3</v>
      </c>
      <c r="CK29" s="3">
        <v>0.21280372576506501</v>
      </c>
      <c r="CL29" s="3">
        <v>3.27348136386117E-2</v>
      </c>
      <c r="CM29" s="3">
        <v>7.0348853877049301E-3</v>
      </c>
    </row>
    <row r="30" spans="1:91" x14ac:dyDescent="0.25">
      <c r="A30" t="s">
        <v>126</v>
      </c>
      <c r="B30">
        <v>44.107999999999997</v>
      </c>
      <c r="C30">
        <v>25289.4</v>
      </c>
      <c r="D30">
        <v>13837.9</v>
      </c>
      <c r="E30" s="3">
        <v>1.3538492516665801</v>
      </c>
      <c r="F30" s="3">
        <v>0.10816353501847099</v>
      </c>
      <c r="G30" s="3">
        <v>0.116366367701979</v>
      </c>
      <c r="H30" s="3">
        <v>124299.027904623</v>
      </c>
      <c r="I30" s="3">
        <v>3243.57647098402</v>
      </c>
      <c r="J30" s="3">
        <v>0.13751955999488399</v>
      </c>
      <c r="K30" s="3">
        <v>118813.91380869799</v>
      </c>
      <c r="L30" s="3">
        <v>3136.1202878537401</v>
      </c>
      <c r="M30" s="3">
        <v>0.401659134899987</v>
      </c>
      <c r="N30" s="3">
        <v>116.615919015402</v>
      </c>
      <c r="O30" s="3">
        <v>4.62532896178997</v>
      </c>
      <c r="P30" s="3">
        <v>0.34180616308726602</v>
      </c>
      <c r="Q30" s="3">
        <v>158.54719430973299</v>
      </c>
      <c r="R30" s="3">
        <v>35.830694757402398</v>
      </c>
      <c r="S30" s="3">
        <v>83.816776334842402</v>
      </c>
      <c r="T30" s="3">
        <v>-28.899060659070098</v>
      </c>
      <c r="U30" s="3">
        <v>14.396120445800801</v>
      </c>
      <c r="V30" s="3">
        <v>-115.422466435657</v>
      </c>
      <c r="W30" s="3">
        <v>208350.02912672001</v>
      </c>
      <c r="X30" s="3">
        <v>3762.5016695066402</v>
      </c>
      <c r="Y30" s="3" t="s">
        <v>1</v>
      </c>
      <c r="Z30" s="3">
        <v>1.3090481378030401</v>
      </c>
      <c r="AA30" s="3">
        <v>0.10402236994868699</v>
      </c>
      <c r="AB30" s="3">
        <v>3.7175733819576902E-2</v>
      </c>
      <c r="AC30" s="3">
        <v>375.58476764841402</v>
      </c>
      <c r="AD30" s="3">
        <v>9.7963581880456605</v>
      </c>
      <c r="AE30" s="3">
        <v>0.15140374535561699</v>
      </c>
      <c r="AF30" s="3">
        <v>883.62254878352496</v>
      </c>
      <c r="AG30" s="3">
        <v>31.899497869848599</v>
      </c>
      <c r="AH30" s="3">
        <v>10.678552786151601</v>
      </c>
      <c r="AI30" s="3">
        <v>44.668174776992302</v>
      </c>
      <c r="AJ30" s="3">
        <v>1.2783596859564901</v>
      </c>
      <c r="AK30" s="3">
        <v>1.74603204071535E-2</v>
      </c>
      <c r="AL30" s="3">
        <v>0.228247941210626</v>
      </c>
      <c r="AM30" s="3">
        <v>3.37452133783641E-2</v>
      </c>
      <c r="AN30" s="3">
        <v>1.6935447296586002E-2</v>
      </c>
      <c r="AO30" s="3">
        <v>0.57755961436953396</v>
      </c>
      <c r="AP30" s="3">
        <v>0.14737282979067301</v>
      </c>
      <c r="AQ30" s="3">
        <v>7.7572835577393404E-2</v>
      </c>
      <c r="AR30" s="3">
        <v>0.70486711765482502</v>
      </c>
      <c r="AS30" s="3">
        <v>7.5939346461178101E-2</v>
      </c>
      <c r="AT30" s="3">
        <v>1.1708670280390399E-2</v>
      </c>
      <c r="AU30" s="3">
        <v>0.124904903844874</v>
      </c>
      <c r="AV30" s="3">
        <v>1.78723612832275E-2</v>
      </c>
      <c r="AW30" s="3">
        <v>7.77672089436021E-3</v>
      </c>
      <c r="AX30" s="3">
        <v>0.23125559103082999</v>
      </c>
      <c r="AY30" s="3">
        <v>2.4316850376461901E-2</v>
      </c>
      <c r="AZ30" s="3">
        <v>6.3519344148681104E-3</v>
      </c>
      <c r="BA30" s="3">
        <v>2.45694125615161E-2</v>
      </c>
      <c r="BB30" s="3">
        <v>8.1990516011370192E-3</v>
      </c>
      <c r="BC30" s="3">
        <v>8.5203644571219799E-3</v>
      </c>
      <c r="BD30" s="3">
        <v>0.13266209396447801</v>
      </c>
      <c r="BE30" s="3">
        <v>4.3027875020362497E-2</v>
      </c>
      <c r="BF30" s="3">
        <v>4.3743912709524997E-2</v>
      </c>
      <c r="BG30" s="3" t="s">
        <v>107</v>
      </c>
      <c r="BH30" s="3">
        <v>2.3072789835794399E-2</v>
      </c>
      <c r="BI30" s="3">
        <v>6.3526093451020102E-2</v>
      </c>
      <c r="BJ30" s="3">
        <v>8.7377714953465E-3</v>
      </c>
      <c r="BK30" s="3">
        <v>6.5932888551345301E-3</v>
      </c>
      <c r="BL30" s="3">
        <v>7.39790955778494E-3</v>
      </c>
      <c r="BM30" s="3" t="s">
        <v>107</v>
      </c>
      <c r="BN30" s="3">
        <v>2.1275907162014499E-2</v>
      </c>
      <c r="BO30" s="3">
        <v>5.8120898844389098E-2</v>
      </c>
      <c r="BP30" s="3" t="s">
        <v>107</v>
      </c>
      <c r="BQ30" s="3">
        <v>3.76582200853869E-3</v>
      </c>
      <c r="BR30" s="3">
        <v>6.5391763336285803E-3</v>
      </c>
      <c r="BS30" s="3" t="s">
        <v>107</v>
      </c>
      <c r="BT30" s="3">
        <v>1.83903625507508E-2</v>
      </c>
      <c r="BU30" s="3">
        <v>4.1431123398005198E-2</v>
      </c>
      <c r="BV30" s="3" t="s">
        <v>107</v>
      </c>
      <c r="BW30" s="3">
        <v>3.9710956958255899E-3</v>
      </c>
      <c r="BX30" s="3">
        <v>9.5303533146459292E-3</v>
      </c>
      <c r="BY30" s="3" t="s">
        <v>107</v>
      </c>
      <c r="BZ30" s="3">
        <v>1.04840072920231E-2</v>
      </c>
      <c r="CA30" s="3">
        <v>3.3910837532497302E-2</v>
      </c>
      <c r="CB30" s="3" t="s">
        <v>107</v>
      </c>
      <c r="CC30" s="3">
        <v>3.6455360804510898E-3</v>
      </c>
      <c r="CD30" s="3">
        <v>1.00239576563637E-2</v>
      </c>
      <c r="CE30" s="3" t="s">
        <v>107</v>
      </c>
      <c r="CF30" s="3">
        <v>1.8968175873620399E-2</v>
      </c>
      <c r="CG30" s="3">
        <v>4.2400004330898397E-2</v>
      </c>
      <c r="CH30" s="3" t="s">
        <v>107</v>
      </c>
      <c r="CI30" s="3">
        <v>4.2088396485804999E-3</v>
      </c>
      <c r="CJ30" s="3">
        <v>5.9905590804740904E-3</v>
      </c>
      <c r="CK30" s="3">
        <v>6.19422520269741E-2</v>
      </c>
      <c r="CL30" s="3">
        <v>1.9513366761056701E-2</v>
      </c>
      <c r="CM30" s="3">
        <v>1.6523750496999799E-2</v>
      </c>
    </row>
    <row r="31" spans="1:91" x14ac:dyDescent="0.25">
      <c r="A31" t="s">
        <v>127</v>
      </c>
      <c r="B31">
        <v>44.146000000000001</v>
      </c>
      <c r="C31">
        <v>29670.5</v>
      </c>
      <c r="D31">
        <v>20747.3</v>
      </c>
      <c r="E31" s="3">
        <v>6.0929354455290303</v>
      </c>
      <c r="F31" s="3">
        <v>0.32213319952372199</v>
      </c>
      <c r="G31" s="3">
        <v>0.12641424543230301</v>
      </c>
      <c r="H31" s="3">
        <v>122994.62956837101</v>
      </c>
      <c r="I31" s="3">
        <v>5188.3019622779502</v>
      </c>
      <c r="J31" s="3">
        <v>0.136321320037603</v>
      </c>
      <c r="K31" s="3">
        <v>118545.52193558701</v>
      </c>
      <c r="L31" s="3">
        <v>4896.6003101107299</v>
      </c>
      <c r="M31" s="3">
        <v>0.628848127958331</v>
      </c>
      <c r="N31" s="3">
        <v>45.770906510101497</v>
      </c>
      <c r="O31" s="3">
        <v>2.2758839138753899</v>
      </c>
      <c r="P31" s="3">
        <v>0.35065826469512801</v>
      </c>
      <c r="Q31" s="3">
        <v>488.89012677263798</v>
      </c>
      <c r="R31" s="3">
        <v>40.869215913003899</v>
      </c>
      <c r="S31" s="3">
        <v>63.530873537532003</v>
      </c>
      <c r="T31" s="3">
        <v>-51.867111305594499</v>
      </c>
      <c r="U31" s="3">
        <v>11.5027651046919</v>
      </c>
      <c r="V31" s="3">
        <v>-167.50976677506</v>
      </c>
      <c r="W31" s="3">
        <v>205152.46798399699</v>
      </c>
      <c r="X31" s="3">
        <v>4730.8665110285501</v>
      </c>
      <c r="Y31" s="3" t="s">
        <v>1</v>
      </c>
      <c r="Z31" s="3">
        <v>1.4794550497236401</v>
      </c>
      <c r="AA31" s="3">
        <v>0.104894286477591</v>
      </c>
      <c r="AB31" s="3">
        <v>2.2784839738274099E-2</v>
      </c>
      <c r="AC31" s="3">
        <v>68.1083394791697</v>
      </c>
      <c r="AD31" s="3">
        <v>4.9979971795934501</v>
      </c>
      <c r="AE31" s="3">
        <v>0.13998931026802999</v>
      </c>
      <c r="AF31" s="3">
        <v>659.72610206812499</v>
      </c>
      <c r="AG31" s="3">
        <v>33.011513395430498</v>
      </c>
      <c r="AH31" s="3">
        <v>10.6146461359449</v>
      </c>
      <c r="AI31" s="3">
        <v>56.934197507240199</v>
      </c>
      <c r="AJ31" s="3">
        <v>2.45136194284553</v>
      </c>
      <c r="AK31" s="3">
        <v>9.9482276259223301E-3</v>
      </c>
      <c r="AL31" s="3">
        <v>0.18473708243308501</v>
      </c>
      <c r="AM31" s="3">
        <v>3.1172060804137199E-2</v>
      </c>
      <c r="AN31" s="3">
        <v>1.17316943038008E-2</v>
      </c>
      <c r="AO31" s="3">
        <v>1.3811449268962701</v>
      </c>
      <c r="AP31" s="3">
        <v>0.19817210331518201</v>
      </c>
      <c r="AQ31" s="3">
        <v>7.9771565624036603E-2</v>
      </c>
      <c r="AR31" s="3">
        <v>1.2703254426239301</v>
      </c>
      <c r="AS31" s="3">
        <v>9.2027168182600205E-2</v>
      </c>
      <c r="AT31" s="3">
        <v>7.0489193795963004E-3</v>
      </c>
      <c r="AU31" s="3">
        <v>0.113885792742456</v>
      </c>
      <c r="AV31" s="3">
        <v>1.63819009443524E-2</v>
      </c>
      <c r="AW31" s="3">
        <v>8.5123801172178291E-3</v>
      </c>
      <c r="AX31" s="3">
        <v>0.26317626410098099</v>
      </c>
      <c r="AY31" s="3">
        <v>2.8777372581113701E-2</v>
      </c>
      <c r="AZ31" s="3">
        <v>8.6927063846800601E-3</v>
      </c>
      <c r="BA31" s="3">
        <v>2.2749987102627201E-2</v>
      </c>
      <c r="BB31" s="3">
        <v>6.2233824899710997E-3</v>
      </c>
      <c r="BC31" s="3">
        <v>4.9156376536312503E-3</v>
      </c>
      <c r="BD31" s="3">
        <v>8.3738365846438803E-2</v>
      </c>
      <c r="BE31" s="3">
        <v>3.2896766560494298E-2</v>
      </c>
      <c r="BF31" s="3">
        <v>3.6631225886470699E-2</v>
      </c>
      <c r="BG31" s="3" t="s">
        <v>107</v>
      </c>
      <c r="BH31" s="3">
        <v>2.2456552120111099E-2</v>
      </c>
      <c r="BI31" s="3">
        <v>5.1256146571285202E-2</v>
      </c>
      <c r="BJ31" s="3" t="s">
        <v>107</v>
      </c>
      <c r="BK31" s="3">
        <v>7.0471136579574696E-3</v>
      </c>
      <c r="BL31" s="3">
        <v>1.7934431791753299E-2</v>
      </c>
      <c r="BM31" s="3" t="s">
        <v>107</v>
      </c>
      <c r="BN31" s="3">
        <v>2.17931631010145E-2</v>
      </c>
      <c r="BO31" s="3">
        <v>3.6088767794764803E-2</v>
      </c>
      <c r="BP31" s="3" t="s">
        <v>107</v>
      </c>
      <c r="BQ31" s="3">
        <v>3.3348983885759299E-3</v>
      </c>
      <c r="BR31" s="3">
        <v>7.9132915791979702E-3</v>
      </c>
      <c r="BS31" s="3" t="s">
        <v>107</v>
      </c>
      <c r="BT31" s="3">
        <v>2.0283698254832699E-2</v>
      </c>
      <c r="BU31" s="3">
        <v>3.0371554534173499E-2</v>
      </c>
      <c r="BV31" s="3" t="s">
        <v>107</v>
      </c>
      <c r="BW31" s="3">
        <v>4.1555083293942502E-3</v>
      </c>
      <c r="BX31" s="3">
        <v>7.8846819060194202E-3</v>
      </c>
      <c r="BY31" s="3" t="s">
        <v>107</v>
      </c>
      <c r="BZ31" s="3">
        <v>1.13015218711038E-2</v>
      </c>
      <c r="CA31" s="3">
        <v>2.29853763201123E-2</v>
      </c>
      <c r="CB31" s="3" t="s">
        <v>107</v>
      </c>
      <c r="CC31" s="3">
        <v>3.1092938006734602E-3</v>
      </c>
      <c r="CD31" s="3">
        <v>8.2396491931055107E-3</v>
      </c>
      <c r="CE31" s="3" t="s">
        <v>107</v>
      </c>
      <c r="CF31" s="3">
        <v>1.54782338153811E-2</v>
      </c>
      <c r="CG31" s="3">
        <v>4.2202295240922297E-2</v>
      </c>
      <c r="CH31" s="3" t="s">
        <v>107</v>
      </c>
      <c r="CI31" s="3">
        <v>4.4023581045237303E-3</v>
      </c>
      <c r="CJ31" s="3">
        <v>1.0649796282594199E-2</v>
      </c>
      <c r="CK31" s="3">
        <v>0.21584195212667001</v>
      </c>
      <c r="CL31" s="3">
        <v>3.3004021682851999E-2</v>
      </c>
      <c r="CM31" s="3">
        <v>1.4556777580706899E-2</v>
      </c>
    </row>
    <row r="32" spans="1:91" x14ac:dyDescent="0.25">
      <c r="A32" t="s">
        <v>128</v>
      </c>
      <c r="B32">
        <v>44.152000000000001</v>
      </c>
      <c r="C32">
        <v>31874.799999999999</v>
      </c>
      <c r="D32">
        <v>20649.8</v>
      </c>
      <c r="E32" s="3">
        <v>3.80809026377419</v>
      </c>
      <c r="F32" s="3">
        <v>0.174187247707871</v>
      </c>
      <c r="G32" s="3">
        <v>0.130587616556505</v>
      </c>
      <c r="H32" s="3">
        <v>124322.85093379499</v>
      </c>
      <c r="I32" s="3">
        <v>4005.1709499059002</v>
      </c>
      <c r="J32" s="3">
        <v>0.17880500522495299</v>
      </c>
      <c r="K32" s="3">
        <v>119264.860790151</v>
      </c>
      <c r="L32" s="3">
        <v>3583.1823417329201</v>
      </c>
      <c r="M32" s="3">
        <v>0.39874002332986103</v>
      </c>
      <c r="N32" s="3">
        <v>114.86199721039399</v>
      </c>
      <c r="O32" s="3">
        <v>7.2594454047928503</v>
      </c>
      <c r="P32" s="3">
        <v>0.36632014841618699</v>
      </c>
      <c r="Q32" s="3">
        <v>447.622058732298</v>
      </c>
      <c r="R32" s="3">
        <v>119.287158192558</v>
      </c>
      <c r="S32" s="3">
        <v>64.552437060929506</v>
      </c>
      <c r="T32" s="3">
        <v>-276.660769739334</v>
      </c>
      <c r="U32" s="3">
        <v>50.443306593337702</v>
      </c>
      <c r="V32" s="3">
        <v>-310.09674330605401</v>
      </c>
      <c r="W32" s="3">
        <v>209336.24349081999</v>
      </c>
      <c r="X32" s="3">
        <v>4362.6763813326397</v>
      </c>
      <c r="Y32" s="3" t="s">
        <v>1</v>
      </c>
      <c r="Z32" s="3">
        <v>1.6535030623481</v>
      </c>
      <c r="AA32" s="3">
        <v>0.103614492504973</v>
      </c>
      <c r="AB32" s="3">
        <v>3.1765196299219901E-2</v>
      </c>
      <c r="AC32" s="3">
        <v>34.563682539629902</v>
      </c>
      <c r="AD32" s="3">
        <v>1.91365484875064</v>
      </c>
      <c r="AE32" s="3">
        <v>0.17880383724086199</v>
      </c>
      <c r="AF32" s="3">
        <v>476.66644526052102</v>
      </c>
      <c r="AG32" s="3">
        <v>18.692318890250199</v>
      </c>
      <c r="AH32" s="3">
        <v>13.649166314802001</v>
      </c>
      <c r="AI32" s="3">
        <v>57.9443807409192</v>
      </c>
      <c r="AJ32" s="3">
        <v>1.6713204577851899</v>
      </c>
      <c r="AK32" s="3">
        <v>2.60344096949225E-6</v>
      </c>
      <c r="AL32" s="3">
        <v>6.7890967869429705E-2</v>
      </c>
      <c r="AM32" s="3">
        <v>2.17963875869773E-2</v>
      </c>
      <c r="AN32" s="3">
        <v>1.0900394559344301E-2</v>
      </c>
      <c r="AO32" s="3">
        <v>1.3236573896360699</v>
      </c>
      <c r="AP32" s="3">
        <v>0.24754543635516099</v>
      </c>
      <c r="AQ32" s="3">
        <v>0.12752951408168001</v>
      </c>
      <c r="AR32" s="3">
        <v>1.26245317913001</v>
      </c>
      <c r="AS32" s="3">
        <v>0.120792089444948</v>
      </c>
      <c r="AT32" s="3">
        <v>2.6137101932172599E-2</v>
      </c>
      <c r="AU32" s="3">
        <v>6.3070772458462002E-2</v>
      </c>
      <c r="AV32" s="3">
        <v>1.02362134682589E-2</v>
      </c>
      <c r="AW32" s="3">
        <v>5.1913983331346404E-3</v>
      </c>
      <c r="AX32" s="3">
        <v>0.10427199250791</v>
      </c>
      <c r="AY32" s="3">
        <v>1.4919318937669099E-2</v>
      </c>
      <c r="AZ32" s="3">
        <v>8.3965910171478891E-3</v>
      </c>
      <c r="BA32" s="3">
        <v>1.7261462225967899E-2</v>
      </c>
      <c r="BB32" s="3">
        <v>6.8402187775934804E-3</v>
      </c>
      <c r="BC32" s="3">
        <v>7.7172293611982501E-3</v>
      </c>
      <c r="BD32" s="3">
        <v>6.34277827685224E-2</v>
      </c>
      <c r="BE32" s="3">
        <v>2.9729298231622899E-2</v>
      </c>
      <c r="BF32" s="3">
        <v>4.3111673130193297E-2</v>
      </c>
      <c r="BG32" s="3" t="s">
        <v>107</v>
      </c>
      <c r="BH32" s="3">
        <v>2.25827658116136E-2</v>
      </c>
      <c r="BI32" s="3">
        <v>3.7230463943355101E-2</v>
      </c>
      <c r="BJ32" s="3" t="s">
        <v>107</v>
      </c>
      <c r="BK32" s="3">
        <v>5.89534525287285E-3</v>
      </c>
      <c r="BL32" s="3">
        <v>1.4559266635279001E-2</v>
      </c>
      <c r="BM32" s="3" t="s">
        <v>107</v>
      </c>
      <c r="BN32" s="3">
        <v>2.2713578426908802E-2</v>
      </c>
      <c r="BO32" s="3">
        <v>8.0799642906211694E-2</v>
      </c>
      <c r="BP32" s="3" t="s">
        <v>107</v>
      </c>
      <c r="BQ32" s="3">
        <v>8.8169213797375205E-5</v>
      </c>
      <c r="BR32" s="3">
        <v>5.5097941491787502E-3</v>
      </c>
      <c r="BS32" s="3" t="s">
        <v>107</v>
      </c>
      <c r="BT32" s="3">
        <v>1.33939256978538E-2</v>
      </c>
      <c r="BU32" s="3">
        <v>5.7255178665897598E-2</v>
      </c>
      <c r="BV32" s="3" t="s">
        <v>107</v>
      </c>
      <c r="BW32" s="3">
        <v>3.1930261585295001E-3</v>
      </c>
      <c r="BX32" s="3">
        <v>7.4215324505806698E-3</v>
      </c>
      <c r="BY32" s="3" t="s">
        <v>107</v>
      </c>
      <c r="BZ32" s="3">
        <v>1.02831040327441E-2</v>
      </c>
      <c r="CA32" s="3">
        <v>2.78216027163973E-2</v>
      </c>
      <c r="CB32" s="3" t="s">
        <v>107</v>
      </c>
      <c r="CC32" s="3">
        <v>2.9398040829326099E-3</v>
      </c>
      <c r="CD32" s="3">
        <v>8.2277637691276495E-3</v>
      </c>
      <c r="CE32" s="3" t="s">
        <v>107</v>
      </c>
      <c r="CF32" s="3">
        <v>1.59980759955634E-2</v>
      </c>
      <c r="CG32" s="3">
        <v>2.8922566142822799E-2</v>
      </c>
      <c r="CH32" s="3" t="s">
        <v>107</v>
      </c>
      <c r="CI32" s="3">
        <v>3.7599771694074801E-3</v>
      </c>
      <c r="CJ32" s="3">
        <v>9.2535004037701506E-3</v>
      </c>
      <c r="CK32" s="3">
        <v>0.22026351330388599</v>
      </c>
      <c r="CL32" s="3">
        <v>3.57580416042593E-2</v>
      </c>
      <c r="CM32" s="3">
        <v>1.9024415769024802E-2</v>
      </c>
    </row>
    <row r="33" spans="1:91" x14ac:dyDescent="0.25">
      <c r="A33" t="s">
        <v>129</v>
      </c>
      <c r="B33">
        <v>44.21</v>
      </c>
      <c r="C33">
        <v>38664.6</v>
      </c>
      <c r="D33">
        <v>27442.9</v>
      </c>
      <c r="E33" s="3">
        <v>6.9977169110298201</v>
      </c>
      <c r="F33" s="3">
        <v>0.326289234058458</v>
      </c>
      <c r="G33" s="3">
        <v>9.6974827212447004E-2</v>
      </c>
      <c r="H33" s="3">
        <v>125688.01890023101</v>
      </c>
      <c r="I33" s="3">
        <v>6745.8148933673601</v>
      </c>
      <c r="J33" s="3">
        <v>0.16169045951594799</v>
      </c>
      <c r="K33" s="3">
        <v>123542.241845916</v>
      </c>
      <c r="L33" s="3">
        <v>7084.6305033564504</v>
      </c>
      <c r="M33" s="3">
        <v>0.40909471994975999</v>
      </c>
      <c r="N33" s="3">
        <v>53.448179666778998</v>
      </c>
      <c r="O33" s="3">
        <v>4.5161617182697</v>
      </c>
      <c r="P33" s="3">
        <v>0.31078160435087798</v>
      </c>
      <c r="Q33" s="3">
        <v>516.47788145628397</v>
      </c>
      <c r="R33" s="3">
        <v>34.0423171911346</v>
      </c>
      <c r="S33" s="3">
        <v>55.576353884629299</v>
      </c>
      <c r="T33" s="3">
        <v>-74.953795265634298</v>
      </c>
      <c r="U33" s="3">
        <v>17.5495161671037</v>
      </c>
      <c r="V33" s="3">
        <v>-478.62754003755799</v>
      </c>
      <c r="W33" s="3">
        <v>209155.135126437</v>
      </c>
      <c r="X33" s="3">
        <v>5904.6923911535596</v>
      </c>
      <c r="Y33" s="3" t="s">
        <v>1</v>
      </c>
      <c r="Z33" s="3">
        <v>2.1394032824117302</v>
      </c>
      <c r="AA33" s="3">
        <v>0.189595841731037</v>
      </c>
      <c r="AB33" s="3">
        <v>3.00628377439392E-2</v>
      </c>
      <c r="AC33" s="3">
        <v>62.623047587129498</v>
      </c>
      <c r="AD33" s="3">
        <v>4.8312807405732601</v>
      </c>
      <c r="AE33" s="3">
        <v>0.149962738735123</v>
      </c>
      <c r="AF33" s="3">
        <v>617.67344980067901</v>
      </c>
      <c r="AG33" s="3">
        <v>33.758443593330497</v>
      </c>
      <c r="AH33" s="3">
        <v>10.9231081828667</v>
      </c>
      <c r="AI33" s="3">
        <v>60.676046868185203</v>
      </c>
      <c r="AJ33" s="3">
        <v>3.3719603316938498</v>
      </c>
      <c r="AK33" s="3">
        <v>1.41697563351579E-2</v>
      </c>
      <c r="AL33" s="3">
        <v>0.327714293085546</v>
      </c>
      <c r="AM33" s="3">
        <v>4.1161230875571497E-2</v>
      </c>
      <c r="AN33" s="3">
        <v>1.24105300117478E-2</v>
      </c>
      <c r="AO33" s="3">
        <v>1.40362017726847</v>
      </c>
      <c r="AP33" s="3">
        <v>0.229734546392932</v>
      </c>
      <c r="AQ33" s="3">
        <v>7.3560695038765306E-2</v>
      </c>
      <c r="AR33" s="3">
        <v>1.30891506058496</v>
      </c>
      <c r="AS33" s="3">
        <v>9.5396455274968997E-2</v>
      </c>
      <c r="AT33" s="3">
        <v>1.1099973643592401E-2</v>
      </c>
      <c r="AU33" s="3">
        <v>0.22217595519420599</v>
      </c>
      <c r="AV33" s="3">
        <v>2.4812326128792701E-2</v>
      </c>
      <c r="AW33" s="3">
        <v>8.3968242453078892E-3</v>
      </c>
      <c r="AX33" s="3">
        <v>0.62057701022155398</v>
      </c>
      <c r="AY33" s="3">
        <v>6.0801651700595899E-2</v>
      </c>
      <c r="AZ33" s="3">
        <v>7.4949788158862399E-3</v>
      </c>
      <c r="BA33" s="3">
        <v>6.5011189265764505E-2</v>
      </c>
      <c r="BB33" s="3">
        <v>9.7675499099794394E-3</v>
      </c>
      <c r="BC33" s="3">
        <v>7.2588651610044803E-3</v>
      </c>
      <c r="BD33" s="3">
        <v>0.27081366611847701</v>
      </c>
      <c r="BE33" s="3">
        <v>5.4417646752596499E-2</v>
      </c>
      <c r="BF33" s="3">
        <v>3.0572013088785498E-2</v>
      </c>
      <c r="BG33" s="3" t="s">
        <v>107</v>
      </c>
      <c r="BH33" s="3">
        <v>2.7351128897319402E-2</v>
      </c>
      <c r="BI33" s="3">
        <v>6.2643058740560698E-2</v>
      </c>
      <c r="BJ33" s="3" t="s">
        <v>107</v>
      </c>
      <c r="BK33" s="3">
        <v>5.9924960186685597E-3</v>
      </c>
      <c r="BL33" s="3">
        <v>1.68537633490757E-2</v>
      </c>
      <c r="BM33" s="3">
        <v>5.6714600338872198E-2</v>
      </c>
      <c r="BN33" s="3">
        <v>2.72616258534817E-2</v>
      </c>
      <c r="BO33" s="3">
        <v>3.8781092553733298E-2</v>
      </c>
      <c r="BP33" s="3">
        <v>1.2098564515534999E-2</v>
      </c>
      <c r="BQ33" s="3">
        <v>4.29412808196166E-3</v>
      </c>
      <c r="BR33" s="3">
        <v>7.7889517231264698E-3</v>
      </c>
      <c r="BS33" s="3">
        <v>5.7241592646553999E-2</v>
      </c>
      <c r="BT33" s="3">
        <v>2.4519379871536101E-2</v>
      </c>
      <c r="BU33" s="3">
        <v>3.5539145646666298E-2</v>
      </c>
      <c r="BV33" s="3" t="s">
        <v>107</v>
      </c>
      <c r="BW33" s="3">
        <v>4.4716466283921102E-3</v>
      </c>
      <c r="BX33" s="3">
        <v>6.9245413534627298E-3</v>
      </c>
      <c r="BY33" s="3">
        <v>1.72962443598947E-2</v>
      </c>
      <c r="BZ33" s="3">
        <v>1.1739175832303699E-2</v>
      </c>
      <c r="CA33" s="3">
        <v>1.63554847414977E-2</v>
      </c>
      <c r="CB33" s="3" t="s">
        <v>107</v>
      </c>
      <c r="CC33" s="3">
        <v>4.1067903900047498E-3</v>
      </c>
      <c r="CD33" s="3">
        <v>6.9921325066949896E-3</v>
      </c>
      <c r="CE33" s="3" t="s">
        <v>107</v>
      </c>
      <c r="CF33" s="3">
        <v>1.67861614048842E-2</v>
      </c>
      <c r="CG33" s="3">
        <v>4.5610347747623799E-2</v>
      </c>
      <c r="CH33" s="3" t="s">
        <v>107</v>
      </c>
      <c r="CI33" s="3">
        <v>3.7643612519866901E-3</v>
      </c>
      <c r="CJ33" s="3">
        <v>8.29493980559768E-3</v>
      </c>
      <c r="CK33" s="3">
        <v>0.18628733663259101</v>
      </c>
      <c r="CL33" s="3">
        <v>2.9059022338502102E-2</v>
      </c>
      <c r="CM33" s="3">
        <v>1.7967224252300601E-2</v>
      </c>
    </row>
    <row r="34" spans="1:91" x14ac:dyDescent="0.25">
      <c r="A34" t="s">
        <v>130</v>
      </c>
      <c r="B34">
        <v>44.158000000000001</v>
      </c>
      <c r="C34">
        <v>41480.6</v>
      </c>
      <c r="D34">
        <v>25128</v>
      </c>
      <c r="E34" s="3">
        <v>4.3800443543454701</v>
      </c>
      <c r="F34" s="3">
        <v>0.18366552797347099</v>
      </c>
      <c r="G34" s="3">
        <v>0.119286623092642</v>
      </c>
      <c r="H34" s="3">
        <v>126363.53467609</v>
      </c>
      <c r="I34" s="3">
        <v>4916.4476932283596</v>
      </c>
      <c r="J34" s="3">
        <v>0.18314461388030001</v>
      </c>
      <c r="K34" s="3">
        <v>119973.019977278</v>
      </c>
      <c r="L34" s="3">
        <v>4307.5466740337897</v>
      </c>
      <c r="M34" s="3">
        <v>0.408490362468656</v>
      </c>
      <c r="N34" s="3">
        <v>489.19219491579798</v>
      </c>
      <c r="O34" s="3">
        <v>22.088510649005698</v>
      </c>
      <c r="P34" s="3">
        <v>0.38317084324376899</v>
      </c>
      <c r="Q34" s="3">
        <v>910.38637498285902</v>
      </c>
      <c r="R34" s="3">
        <v>52.518989871565701</v>
      </c>
      <c r="S34" s="3">
        <v>62.241404513837601</v>
      </c>
      <c r="T34" s="3" t="s">
        <v>107</v>
      </c>
      <c r="U34" s="3">
        <v>70.176823017661206</v>
      </c>
      <c r="V34" s="3">
        <v>1444.1007560017999</v>
      </c>
      <c r="W34" s="3">
        <v>209384.56906128299</v>
      </c>
      <c r="X34" s="3">
        <v>5295.9647039515403</v>
      </c>
      <c r="Y34" s="3" t="s">
        <v>1</v>
      </c>
      <c r="Z34" s="3">
        <v>2.3543824947181098</v>
      </c>
      <c r="AA34" s="3">
        <v>0.17031308339685999</v>
      </c>
      <c r="AB34" s="3">
        <v>3.0744573650960901E-2</v>
      </c>
      <c r="AC34" s="3">
        <v>64.620640668022304</v>
      </c>
      <c r="AD34" s="3">
        <v>2.7743632954616002</v>
      </c>
      <c r="AE34" s="3">
        <v>0.14953037439230199</v>
      </c>
      <c r="AF34" s="3">
        <v>597.74740042716701</v>
      </c>
      <c r="AG34" s="3">
        <v>30.300062081004398</v>
      </c>
      <c r="AH34" s="3">
        <v>11.3271500735271</v>
      </c>
      <c r="AI34" s="3">
        <v>60.210475199309002</v>
      </c>
      <c r="AJ34" s="3">
        <v>2.28038679385415</v>
      </c>
      <c r="AK34" s="3">
        <v>7.73784225984112E-3</v>
      </c>
      <c r="AL34" s="3">
        <v>0.145704737585962</v>
      </c>
      <c r="AM34" s="3">
        <v>3.1319905736899099E-2</v>
      </c>
      <c r="AN34" s="3">
        <v>2.1089707917929499E-2</v>
      </c>
      <c r="AO34" s="3">
        <v>2.0698123946490199</v>
      </c>
      <c r="AP34" s="3">
        <v>0.32359606544173403</v>
      </c>
      <c r="AQ34" s="3">
        <v>9.9468578134920702E-2</v>
      </c>
      <c r="AR34" s="3">
        <v>1.9653407092350099</v>
      </c>
      <c r="AS34" s="3">
        <v>0.15009380372565001</v>
      </c>
      <c r="AT34" s="3">
        <v>1.0807976098825301E-2</v>
      </c>
      <c r="AU34" s="3">
        <v>0.111510416227144</v>
      </c>
      <c r="AV34" s="3">
        <v>1.6024679384675999E-2</v>
      </c>
      <c r="AW34" s="3">
        <v>6.3679482862759196E-3</v>
      </c>
      <c r="AX34" s="3">
        <v>0.17998806226885999</v>
      </c>
      <c r="AY34" s="3">
        <v>1.9526509372100199E-2</v>
      </c>
      <c r="AZ34" s="3">
        <v>7.8578931023118304E-3</v>
      </c>
      <c r="BA34" s="3">
        <v>1.5939449618621999E-2</v>
      </c>
      <c r="BB34" s="3">
        <v>5.52695316746021E-3</v>
      </c>
      <c r="BC34" s="3">
        <v>1.0974992281273001E-2</v>
      </c>
      <c r="BD34" s="3">
        <v>8.0806878232774104E-2</v>
      </c>
      <c r="BE34" s="3">
        <v>2.9004992846153599E-2</v>
      </c>
      <c r="BF34" s="3">
        <v>4.1791583675614398E-2</v>
      </c>
      <c r="BG34" s="3" t="s">
        <v>107</v>
      </c>
      <c r="BH34" s="3">
        <v>1.5512541210382799E-2</v>
      </c>
      <c r="BI34" s="3">
        <v>5.7974475601702602E-2</v>
      </c>
      <c r="BJ34" s="3" t="s">
        <v>107</v>
      </c>
      <c r="BK34" s="3">
        <v>5.6390746668677598E-3</v>
      </c>
      <c r="BL34" s="3">
        <v>9.5134644552942894E-3</v>
      </c>
      <c r="BM34" s="3" t="s">
        <v>107</v>
      </c>
      <c r="BN34" s="3">
        <v>2.0233342622110701E-2</v>
      </c>
      <c r="BO34" s="3">
        <v>4.56805993466659E-2</v>
      </c>
      <c r="BP34" s="3" t="s">
        <v>107</v>
      </c>
      <c r="BQ34" s="3">
        <v>3.2955029005930399E-3</v>
      </c>
      <c r="BR34" s="3">
        <v>7.0820329064940997E-3</v>
      </c>
      <c r="BS34" s="3" t="s">
        <v>107</v>
      </c>
      <c r="BT34" s="3">
        <v>1.5938488001434801E-2</v>
      </c>
      <c r="BU34" s="3">
        <v>2.9640792643594802E-2</v>
      </c>
      <c r="BV34" s="3" t="s">
        <v>107</v>
      </c>
      <c r="BW34" s="3">
        <v>5.3798522727697704E-3</v>
      </c>
      <c r="BX34" s="3">
        <v>1.18873605529012E-2</v>
      </c>
      <c r="BY34" s="3" t="s">
        <v>107</v>
      </c>
      <c r="BZ34" s="3">
        <v>1.43525317565052E-2</v>
      </c>
      <c r="CA34" s="3">
        <v>2.6053495268924899E-2</v>
      </c>
      <c r="CB34" s="3" t="s">
        <v>107</v>
      </c>
      <c r="CC34" s="3">
        <v>3.9915501827202902E-3</v>
      </c>
      <c r="CD34" s="3">
        <v>5.5657870620440201E-3</v>
      </c>
      <c r="CE34" s="3" t="s">
        <v>107</v>
      </c>
      <c r="CF34" s="3">
        <v>1.500110665155E-2</v>
      </c>
      <c r="CG34" s="3">
        <v>2.5288168298669301E-2</v>
      </c>
      <c r="CH34" s="3" t="s">
        <v>107</v>
      </c>
      <c r="CI34" s="3">
        <v>4.1673626268510103E-3</v>
      </c>
      <c r="CJ34" s="3">
        <v>8.9669865490736803E-3</v>
      </c>
      <c r="CK34" s="3">
        <v>0.17836144107044499</v>
      </c>
      <c r="CL34" s="3">
        <v>3.6723467505994603E-2</v>
      </c>
      <c r="CM34" s="3">
        <v>1.43184440091554E-2</v>
      </c>
    </row>
    <row r="35" spans="1:91" x14ac:dyDescent="0.25">
      <c r="A35" t="s">
        <v>131</v>
      </c>
      <c r="B35">
        <v>44.122999999999998</v>
      </c>
      <c r="C35">
        <v>42358.6</v>
      </c>
      <c r="D35">
        <v>25131.8</v>
      </c>
      <c r="E35" s="3">
        <v>3.2368591755218699</v>
      </c>
      <c r="F35" s="3">
        <v>0.13996013818528899</v>
      </c>
      <c r="G35" s="3">
        <v>0.11590241886088</v>
      </c>
      <c r="H35" s="3">
        <v>123034.76908675001</v>
      </c>
      <c r="I35" s="3">
        <v>3685.6969067401701</v>
      </c>
      <c r="J35" s="3">
        <v>0.17697874419689399</v>
      </c>
      <c r="K35" s="3">
        <v>116897.52288237499</v>
      </c>
      <c r="L35" s="3">
        <v>3192.62049412735</v>
      </c>
      <c r="M35" s="3">
        <v>0.42532261223915202</v>
      </c>
      <c r="N35" s="3">
        <v>610.69568258224297</v>
      </c>
      <c r="O35" s="3">
        <v>28.250640683833598</v>
      </c>
      <c r="P35" s="3">
        <v>0.37961428731130598</v>
      </c>
      <c r="Q35" s="3">
        <v>914.01549854707002</v>
      </c>
      <c r="R35" s="3">
        <v>54.600330904605997</v>
      </c>
      <c r="S35" s="3">
        <v>79.374303736184103</v>
      </c>
      <c r="T35" s="3" t="s">
        <v>107</v>
      </c>
      <c r="U35" s="3">
        <v>84.855924670199897</v>
      </c>
      <c r="V35" s="3">
        <v>334.25971600492301</v>
      </c>
      <c r="W35" s="3">
        <v>207398.15047416699</v>
      </c>
      <c r="X35" s="3">
        <v>4368.1723274712604</v>
      </c>
      <c r="Y35" s="3" t="s">
        <v>1</v>
      </c>
      <c r="Z35" s="3">
        <v>3.4040248427553301</v>
      </c>
      <c r="AA35" s="3">
        <v>0.16755403579706701</v>
      </c>
      <c r="AB35" s="3">
        <v>3.1799998926468398E-2</v>
      </c>
      <c r="AC35" s="3">
        <v>328.076153795827</v>
      </c>
      <c r="AD35" s="3">
        <v>11.434066446952601</v>
      </c>
      <c r="AE35" s="3">
        <v>0.13010986965569299</v>
      </c>
      <c r="AF35" s="3">
        <v>1184.9361873258699</v>
      </c>
      <c r="AG35" s="3">
        <v>39.339267709027503</v>
      </c>
      <c r="AH35" s="3">
        <v>14.381110119077601</v>
      </c>
      <c r="AI35" s="3">
        <v>71.337859511753805</v>
      </c>
      <c r="AJ35" s="3">
        <v>2.4072355492094899</v>
      </c>
      <c r="AK35" s="3">
        <v>1.89547397889114E-2</v>
      </c>
      <c r="AL35" s="3">
        <v>0.91568446590910402</v>
      </c>
      <c r="AM35" s="3">
        <v>7.0661857260077302E-2</v>
      </c>
      <c r="AN35" s="3">
        <v>1.34163610327321E-2</v>
      </c>
      <c r="AO35" s="3">
        <v>12.4484764829994</v>
      </c>
      <c r="AP35" s="3">
        <v>0.86922445000617998</v>
      </c>
      <c r="AQ35" s="3">
        <v>0.1152349080987</v>
      </c>
      <c r="AR35" s="3">
        <v>12.6782701124641</v>
      </c>
      <c r="AS35" s="3">
        <v>0.42910398799861998</v>
      </c>
      <c r="AT35" s="3">
        <v>1.9484528573411101E-2</v>
      </c>
      <c r="AU35" s="3">
        <v>0.422276567799164</v>
      </c>
      <c r="AV35" s="3">
        <v>3.1781947991177797E-2</v>
      </c>
      <c r="AW35" s="3">
        <v>1.0110599635626501E-2</v>
      </c>
      <c r="AX35" s="3">
        <v>0.99461998525451401</v>
      </c>
      <c r="AY35" s="3">
        <v>5.3792668036811903E-2</v>
      </c>
      <c r="AZ35" s="3">
        <v>5.73785370856068E-3</v>
      </c>
      <c r="BA35" s="3">
        <v>0.121342926863786</v>
      </c>
      <c r="BB35" s="3">
        <v>1.4986702187546001E-2</v>
      </c>
      <c r="BC35" s="3">
        <v>5.5950632939258003E-3</v>
      </c>
      <c r="BD35" s="3">
        <v>0.488339302603925</v>
      </c>
      <c r="BE35" s="3">
        <v>7.2483671561227397E-2</v>
      </c>
      <c r="BF35" s="3">
        <v>3.05338344244022E-2</v>
      </c>
      <c r="BG35" s="3">
        <v>0.11308255648688401</v>
      </c>
      <c r="BH35" s="3">
        <v>4.2329498663120503E-2</v>
      </c>
      <c r="BI35" s="3">
        <v>6.2565830657542204E-2</v>
      </c>
      <c r="BJ35" s="3">
        <v>3.08083089675385E-2</v>
      </c>
      <c r="BK35" s="3">
        <v>1.05339156756891E-2</v>
      </c>
      <c r="BL35" s="3">
        <v>1.2781175875449999E-2</v>
      </c>
      <c r="BM35" s="3" t="s">
        <v>107</v>
      </c>
      <c r="BN35" s="3">
        <v>3.3519988121751498E-2</v>
      </c>
      <c r="BO35" s="3">
        <v>5.7352597904642297E-2</v>
      </c>
      <c r="BP35" s="3">
        <v>1.98123521543997E-2</v>
      </c>
      <c r="BQ35" s="3">
        <v>6.7623682696760102E-3</v>
      </c>
      <c r="BR35" s="3">
        <v>5.58458863494927E-3</v>
      </c>
      <c r="BS35" s="3">
        <v>8.2730536309333802E-2</v>
      </c>
      <c r="BT35" s="3">
        <v>2.8450490090961199E-2</v>
      </c>
      <c r="BU35" s="3">
        <v>2.6687454459128301E-2</v>
      </c>
      <c r="BV35" s="3">
        <v>2.93694706019909E-2</v>
      </c>
      <c r="BW35" s="3">
        <v>8.2937368058977091E-3</v>
      </c>
      <c r="BX35" s="3">
        <v>1.068961257862E-2</v>
      </c>
      <c r="BY35" s="3">
        <v>6.2487553646443102E-2</v>
      </c>
      <c r="BZ35" s="3">
        <v>2.14617605213893E-2</v>
      </c>
      <c r="CA35" s="3">
        <v>2.3408177148295399E-2</v>
      </c>
      <c r="CB35" s="3">
        <v>1.49958529092725E-2</v>
      </c>
      <c r="CC35" s="3">
        <v>6.3498850538787699E-3</v>
      </c>
      <c r="CD35" s="3">
        <v>9.9653745047160302E-3</v>
      </c>
      <c r="CE35" s="3">
        <v>5.9805172301772E-2</v>
      </c>
      <c r="CF35" s="3">
        <v>2.41082491022836E-2</v>
      </c>
      <c r="CG35" s="3">
        <v>3.5984403370581203E-2</v>
      </c>
      <c r="CH35" s="3" t="s">
        <v>107</v>
      </c>
      <c r="CI35" s="3">
        <v>4.5177650651090804E-3</v>
      </c>
      <c r="CJ35" s="3">
        <v>8.4220918537849399E-3</v>
      </c>
      <c r="CK35" s="3">
        <v>8.4329064115907404E-2</v>
      </c>
      <c r="CL35" s="3">
        <v>2.20736849317811E-2</v>
      </c>
      <c r="CM35" s="3">
        <v>1.6602562233968599E-2</v>
      </c>
    </row>
    <row r="36" spans="1:91" x14ac:dyDescent="0.25">
      <c r="A36" t="s">
        <v>132</v>
      </c>
      <c r="B36">
        <v>44.17</v>
      </c>
      <c r="C36">
        <v>41051.699999999997</v>
      </c>
      <c r="D36">
        <v>25130.2</v>
      </c>
      <c r="E36" s="3">
        <v>2.6699723284261401</v>
      </c>
      <c r="F36" s="3">
        <v>0.15776096943485499</v>
      </c>
      <c r="G36" s="3">
        <v>0.13975031374591401</v>
      </c>
      <c r="H36" s="3">
        <v>124360.257376711</v>
      </c>
      <c r="I36" s="3">
        <v>4370.8356907961197</v>
      </c>
      <c r="J36" s="3">
        <v>0.20424324310380801</v>
      </c>
      <c r="K36" s="3">
        <v>122544.35089909899</v>
      </c>
      <c r="L36" s="3">
        <v>4694.0077263104704</v>
      </c>
      <c r="M36" s="3">
        <v>0.56842093159721796</v>
      </c>
      <c r="N36" s="3">
        <v>443.01437661509999</v>
      </c>
      <c r="O36" s="3">
        <v>41.683982813289298</v>
      </c>
      <c r="P36" s="3">
        <v>0.37923062197230201</v>
      </c>
      <c r="Q36" s="3">
        <v>593.392424670845</v>
      </c>
      <c r="R36" s="3">
        <v>59.929308908665</v>
      </c>
      <c r="S36" s="3">
        <v>74.788058898641694</v>
      </c>
      <c r="T36" s="3" t="s">
        <v>107</v>
      </c>
      <c r="U36" s="3">
        <v>167.15679905564099</v>
      </c>
      <c r="V36" s="3">
        <v>168.15978537379399</v>
      </c>
      <c r="W36" s="3">
        <v>210530.94384019601</v>
      </c>
      <c r="X36" s="3">
        <v>4881.62063801772</v>
      </c>
      <c r="Y36" s="3" t="s">
        <v>1</v>
      </c>
      <c r="Z36" s="3">
        <v>4.33288836285932</v>
      </c>
      <c r="AA36" s="3">
        <v>0.207185975991732</v>
      </c>
      <c r="AB36" s="3">
        <v>2.8537591101521799E-2</v>
      </c>
      <c r="AC36" s="3">
        <v>430.42658052797401</v>
      </c>
      <c r="AD36" s="3">
        <v>16.768556982479399</v>
      </c>
      <c r="AE36" s="3">
        <v>0.13760853214690499</v>
      </c>
      <c r="AF36" s="3">
        <v>1310.90245318949</v>
      </c>
      <c r="AG36" s="3">
        <v>53.326777913145499</v>
      </c>
      <c r="AH36" s="3">
        <v>10.367349735442801</v>
      </c>
      <c r="AI36" s="3">
        <v>70.405497099367395</v>
      </c>
      <c r="AJ36" s="3">
        <v>2.7937659143840001</v>
      </c>
      <c r="AK36" s="3">
        <v>1.54260179826415E-2</v>
      </c>
      <c r="AL36" s="3">
        <v>0.90693765851129904</v>
      </c>
      <c r="AM36" s="3">
        <v>7.2397648430522599E-2</v>
      </c>
      <c r="AN36" s="3">
        <v>7.7164952252664299E-3</v>
      </c>
      <c r="AO36" s="3">
        <v>11.6804607658609</v>
      </c>
      <c r="AP36" s="3">
        <v>0.90009161140795402</v>
      </c>
      <c r="AQ36" s="3">
        <v>5.22914354534929E-2</v>
      </c>
      <c r="AR36" s="3">
        <v>11.091654081531001</v>
      </c>
      <c r="AS36" s="3">
        <v>0.41692288849692799</v>
      </c>
      <c r="AT36" s="3">
        <v>1.34313326572234E-2</v>
      </c>
      <c r="AU36" s="3">
        <v>0.49591263970947003</v>
      </c>
      <c r="AV36" s="3">
        <v>4.1180106763013299E-2</v>
      </c>
      <c r="AW36" s="3">
        <v>6.5082980859371697E-3</v>
      </c>
      <c r="AX36" s="3">
        <v>1.07409713596669</v>
      </c>
      <c r="AY36" s="3">
        <v>6.6135259822109493E-2</v>
      </c>
      <c r="AZ36" s="3">
        <v>6.2091777365375304E-3</v>
      </c>
      <c r="BA36" s="3">
        <v>0.14244316997298201</v>
      </c>
      <c r="BB36" s="3">
        <v>1.6542561668067501E-2</v>
      </c>
      <c r="BC36" s="3">
        <v>4.3190251599592496E-3</v>
      </c>
      <c r="BD36" s="3">
        <v>0.558719246244339</v>
      </c>
      <c r="BE36" s="3">
        <v>7.6148195919730099E-2</v>
      </c>
      <c r="BF36" s="3">
        <v>4.9492817623942399E-2</v>
      </c>
      <c r="BG36" s="3">
        <v>0.140897112332942</v>
      </c>
      <c r="BH36" s="3">
        <v>4.2338423633349297E-2</v>
      </c>
      <c r="BI36" s="3">
        <v>2.658352113954E-2</v>
      </c>
      <c r="BJ36" s="3">
        <v>2.1407332235290399E-2</v>
      </c>
      <c r="BK36" s="3">
        <v>9.3781732909526301E-3</v>
      </c>
      <c r="BL36" s="3">
        <v>1.16952642770958E-2</v>
      </c>
      <c r="BM36" s="3">
        <v>7.5670080784253399E-2</v>
      </c>
      <c r="BN36" s="3">
        <v>3.6636572200038298E-2</v>
      </c>
      <c r="BO36" s="3">
        <v>4.36243772723241E-2</v>
      </c>
      <c r="BP36" s="3">
        <v>2.39959909274945E-2</v>
      </c>
      <c r="BQ36" s="3">
        <v>7.0322235522500796E-3</v>
      </c>
      <c r="BR36" s="3">
        <v>7.0138947996045697E-3</v>
      </c>
      <c r="BS36" s="3">
        <v>7.9680687167831499E-2</v>
      </c>
      <c r="BT36" s="3">
        <v>2.95155574433516E-2</v>
      </c>
      <c r="BU36" s="3">
        <v>2.6099933308201598E-2</v>
      </c>
      <c r="BV36" s="3">
        <v>2.0571282318967699E-2</v>
      </c>
      <c r="BW36" s="3">
        <v>7.4227743061166303E-3</v>
      </c>
      <c r="BX36" s="3">
        <v>1.0793782123259099E-2</v>
      </c>
      <c r="BY36" s="3">
        <v>7.5505359906664696E-2</v>
      </c>
      <c r="BZ36" s="3">
        <v>1.8936967189971898E-2</v>
      </c>
      <c r="CA36" s="3">
        <v>3.0672849458518201E-2</v>
      </c>
      <c r="CB36" s="3" t="s">
        <v>107</v>
      </c>
      <c r="CC36" s="3">
        <v>5.39638808863679E-3</v>
      </c>
      <c r="CD36" s="3">
        <v>7.3290087124431597E-3</v>
      </c>
      <c r="CE36" s="3">
        <v>5.6119231094897797E-2</v>
      </c>
      <c r="CF36" s="3">
        <v>2.2138596093201301E-2</v>
      </c>
      <c r="CG36" s="3">
        <v>4.6980435251096797E-2</v>
      </c>
      <c r="CH36" s="3">
        <v>1.31796208235609E-2</v>
      </c>
      <c r="CI36" s="3">
        <v>6.0033230367929902E-3</v>
      </c>
      <c r="CJ36" s="3">
        <v>1.21310471543336E-2</v>
      </c>
      <c r="CK36" s="3">
        <v>7.5496811069572803E-2</v>
      </c>
      <c r="CL36" s="3">
        <v>2.15060049828254E-2</v>
      </c>
      <c r="CM36" s="3">
        <v>1.6240413195120498E-2</v>
      </c>
    </row>
    <row r="37" spans="1:91" x14ac:dyDescent="0.25">
      <c r="A37" t="s">
        <v>133</v>
      </c>
      <c r="B37">
        <v>44.179000000000002</v>
      </c>
      <c r="C37">
        <v>40225.1</v>
      </c>
      <c r="D37">
        <v>17137.099999999999</v>
      </c>
      <c r="E37" s="3">
        <v>3.68829010451085</v>
      </c>
      <c r="F37" s="3">
        <v>0.22786136528596601</v>
      </c>
      <c r="G37" s="3">
        <v>0.101045457056875</v>
      </c>
      <c r="H37" s="3">
        <v>130193.644407375</v>
      </c>
      <c r="I37" s="3">
        <v>7976.3884514168903</v>
      </c>
      <c r="J37" s="3">
        <v>0.156510586968546</v>
      </c>
      <c r="K37" s="3">
        <v>126085.422543127</v>
      </c>
      <c r="L37" s="3">
        <v>8540.5076440696193</v>
      </c>
      <c r="M37" s="3">
        <v>0.43095833339030298</v>
      </c>
      <c r="N37" s="3">
        <v>983.50644620711603</v>
      </c>
      <c r="O37" s="3">
        <v>96.601715619415799</v>
      </c>
      <c r="P37" s="3">
        <v>0.28939761346737802</v>
      </c>
      <c r="Q37" s="3">
        <v>1346.1526072699301</v>
      </c>
      <c r="R37" s="3">
        <v>113.75401962770999</v>
      </c>
      <c r="S37" s="3">
        <v>51.356662901055799</v>
      </c>
      <c r="T37" s="3" t="s">
        <v>107</v>
      </c>
      <c r="U37" s="3">
        <v>332.42439385094002</v>
      </c>
      <c r="V37" s="3">
        <v>114.716374715691</v>
      </c>
      <c r="W37" s="3">
        <v>208297.78488304999</v>
      </c>
      <c r="X37" s="3">
        <v>7371.0624586193298</v>
      </c>
      <c r="Y37" s="3" t="s">
        <v>1</v>
      </c>
      <c r="Z37" s="3">
        <v>4.2248561941944498</v>
      </c>
      <c r="AA37" s="3">
        <v>0.305045028987042</v>
      </c>
      <c r="AB37" s="3">
        <v>2.71049620338598E-2</v>
      </c>
      <c r="AC37" s="3">
        <v>409.65757252106602</v>
      </c>
      <c r="AD37" s="3">
        <v>25.703210554211299</v>
      </c>
      <c r="AE37" s="3">
        <v>0.13227770832786001</v>
      </c>
      <c r="AF37" s="3">
        <v>1276.74746246124</v>
      </c>
      <c r="AG37" s="3">
        <v>85.303368628706394</v>
      </c>
      <c r="AH37" s="3">
        <v>10.3740905627172</v>
      </c>
      <c r="AI37" s="3">
        <v>70.880474476183807</v>
      </c>
      <c r="AJ37" s="3">
        <v>4.8283142012841402</v>
      </c>
      <c r="AK37" s="3">
        <v>1.57812524913102E-2</v>
      </c>
      <c r="AL37" s="3">
        <v>0.891186391518486</v>
      </c>
      <c r="AM37" s="3">
        <v>8.9098982096657106E-2</v>
      </c>
      <c r="AN37" s="3">
        <v>1.28432278033288E-2</v>
      </c>
      <c r="AO37" s="3">
        <v>16.559800693396301</v>
      </c>
      <c r="AP37" s="3">
        <v>0.91977514004889604</v>
      </c>
      <c r="AQ37" s="3">
        <v>9.4550272638409399E-2</v>
      </c>
      <c r="AR37" s="3">
        <v>16.5432775619125</v>
      </c>
      <c r="AS37" s="3">
        <v>0.84061312023366297</v>
      </c>
      <c r="AT37" s="3">
        <v>1.31163519034069E-2</v>
      </c>
      <c r="AU37" s="3">
        <v>0.42150932261274998</v>
      </c>
      <c r="AV37" s="3">
        <v>3.4946254349871697E-2</v>
      </c>
      <c r="AW37" s="3">
        <v>6.8370170655513802E-3</v>
      </c>
      <c r="AX37" s="3">
        <v>1.10944389886991</v>
      </c>
      <c r="AY37" s="3">
        <v>8.2390688997577705E-2</v>
      </c>
      <c r="AZ37" s="3">
        <v>5.2139722380636104E-3</v>
      </c>
      <c r="BA37" s="3">
        <v>0.130287215762278</v>
      </c>
      <c r="BB37" s="3">
        <v>1.6918504965576699E-2</v>
      </c>
      <c r="BC37" s="3">
        <v>5.0548658729631301E-3</v>
      </c>
      <c r="BD37" s="3">
        <v>0.487128470552955</v>
      </c>
      <c r="BE37" s="3">
        <v>6.8618859451927097E-2</v>
      </c>
      <c r="BF37" s="3">
        <v>3.1562546789522403E-2</v>
      </c>
      <c r="BG37" s="3">
        <v>9.4051337242677502E-2</v>
      </c>
      <c r="BH37" s="3">
        <v>4.4208207632576997E-2</v>
      </c>
      <c r="BI37" s="3">
        <v>3.9020580159952502E-2</v>
      </c>
      <c r="BJ37" s="3">
        <v>1.82758421305118E-2</v>
      </c>
      <c r="BK37" s="3">
        <v>8.52503400342303E-3</v>
      </c>
      <c r="BL37" s="3">
        <v>1.6969637332413998E-2</v>
      </c>
      <c r="BM37" s="3">
        <v>0.12020074065822001</v>
      </c>
      <c r="BN37" s="3">
        <v>3.9860476605504597E-2</v>
      </c>
      <c r="BO37" s="3">
        <v>4.39796790970804E-2</v>
      </c>
      <c r="BP37" s="3">
        <v>1.9730629972325699E-2</v>
      </c>
      <c r="BQ37" s="3">
        <v>6.1444554472376402E-3</v>
      </c>
      <c r="BR37" s="3">
        <v>5.77739720392663E-3</v>
      </c>
      <c r="BS37" s="3">
        <v>0.10440931170048701</v>
      </c>
      <c r="BT37" s="3">
        <v>3.4142770729024802E-2</v>
      </c>
      <c r="BU37" s="3">
        <v>2.6238267647640898E-2</v>
      </c>
      <c r="BV37" s="3">
        <v>1.9569880594602199E-2</v>
      </c>
      <c r="BW37" s="3">
        <v>6.0582987256653101E-3</v>
      </c>
      <c r="BX37" s="3">
        <v>5.6959505837639998E-3</v>
      </c>
      <c r="BY37" s="3">
        <v>5.7914934712059003E-2</v>
      </c>
      <c r="BZ37" s="3">
        <v>1.97812633726063E-2</v>
      </c>
      <c r="CA37" s="3">
        <v>1.20239388774993E-2</v>
      </c>
      <c r="CB37" s="3">
        <v>1.09969022698173E-2</v>
      </c>
      <c r="CC37" s="3">
        <v>5.6268690076015197E-3</v>
      </c>
      <c r="CD37" s="3">
        <v>7.8390442868707198E-3</v>
      </c>
      <c r="CE37" s="3">
        <v>4.5437884060161103E-2</v>
      </c>
      <c r="CF37" s="3">
        <v>2.2411416886668999E-2</v>
      </c>
      <c r="CG37" s="3">
        <v>3.0156660256188399E-2</v>
      </c>
      <c r="CH37" s="3">
        <v>6.7196177616718799E-3</v>
      </c>
      <c r="CI37" s="3">
        <v>5.18443292124212E-3</v>
      </c>
      <c r="CJ37" s="3">
        <v>4.7844973238798504E-3</v>
      </c>
      <c r="CK37" s="3">
        <v>4.7610026614690597E-2</v>
      </c>
      <c r="CL37" s="3">
        <v>1.49575716431074E-2</v>
      </c>
      <c r="CM37" s="3">
        <v>1.4633916065089399E-2</v>
      </c>
    </row>
    <row r="38" spans="1:91" x14ac:dyDescent="0.25">
      <c r="A38" t="s">
        <v>134</v>
      </c>
      <c r="B38">
        <v>44.14</v>
      </c>
      <c r="C38">
        <v>27211.4</v>
      </c>
      <c r="D38">
        <v>19317.400000000001</v>
      </c>
      <c r="E38" s="3">
        <v>4.6486309660719902</v>
      </c>
      <c r="F38" s="3">
        <v>0.21361099537955</v>
      </c>
      <c r="G38" s="3">
        <v>0.117805890870664</v>
      </c>
      <c r="H38" s="3">
        <v>124872.62826895301</v>
      </c>
      <c r="I38" s="3">
        <v>3562.6720267094302</v>
      </c>
      <c r="J38" s="3">
        <v>0.17049772455930901</v>
      </c>
      <c r="K38" s="3">
        <v>119079.095117862</v>
      </c>
      <c r="L38" s="3">
        <v>3571.7864334587598</v>
      </c>
      <c r="M38" s="3">
        <v>0.39542990413143397</v>
      </c>
      <c r="N38" s="3">
        <v>260.31062494879001</v>
      </c>
      <c r="O38" s="3">
        <v>34.739873021480797</v>
      </c>
      <c r="P38" s="3">
        <v>0.38162472545599901</v>
      </c>
      <c r="Q38" s="3">
        <v>512.26097457085302</v>
      </c>
      <c r="R38" s="3">
        <v>61.185399545508602</v>
      </c>
      <c r="S38" s="3">
        <v>74.6187399642061</v>
      </c>
      <c r="T38" s="3" t="s">
        <v>107</v>
      </c>
      <c r="U38" s="3">
        <v>235.20097780662499</v>
      </c>
      <c r="V38" s="3">
        <v>90.010083464472004</v>
      </c>
      <c r="W38" s="3">
        <v>209998.59873536101</v>
      </c>
      <c r="X38" s="3">
        <v>4100.69666950592</v>
      </c>
      <c r="Y38" s="3" t="s">
        <v>1</v>
      </c>
      <c r="Z38" s="3">
        <v>2.5391426820723302</v>
      </c>
      <c r="AA38" s="3">
        <v>0.15500857692039399</v>
      </c>
      <c r="AB38" s="3">
        <v>3.7505924288791702E-2</v>
      </c>
      <c r="AC38" s="3">
        <v>245.892012604287</v>
      </c>
      <c r="AD38" s="3">
        <v>6.7855542038786796</v>
      </c>
      <c r="AE38" s="3">
        <v>0.14932170775498799</v>
      </c>
      <c r="AF38" s="3">
        <v>904.52428092648199</v>
      </c>
      <c r="AG38" s="3">
        <v>27.4625029335885</v>
      </c>
      <c r="AH38" s="3">
        <v>13.095083845014999</v>
      </c>
      <c r="AI38" s="3">
        <v>65.604847770234599</v>
      </c>
      <c r="AJ38" s="3">
        <v>1.6581527666499201</v>
      </c>
      <c r="AK38" s="3">
        <v>1.1699390207769601E-2</v>
      </c>
      <c r="AL38" s="3">
        <v>0.73721633750883897</v>
      </c>
      <c r="AM38" s="3">
        <v>6.0943206423134597E-2</v>
      </c>
      <c r="AN38" s="3">
        <v>6.6735074866723504E-3</v>
      </c>
      <c r="AO38" s="3">
        <v>10.0803237669199</v>
      </c>
      <c r="AP38" s="3">
        <v>0.75393244754915201</v>
      </c>
      <c r="AQ38" s="3">
        <v>8.8366559318939594E-2</v>
      </c>
      <c r="AR38" s="3">
        <v>9.7496163433701302</v>
      </c>
      <c r="AS38" s="3">
        <v>0.51252845392951296</v>
      </c>
      <c r="AT38" s="3">
        <v>1.8289521295837999E-2</v>
      </c>
      <c r="AU38" s="3">
        <v>0.38468800831895</v>
      </c>
      <c r="AV38" s="3">
        <v>3.0251501808000798E-2</v>
      </c>
      <c r="AW38" s="3">
        <v>5.6708204161265204E-3</v>
      </c>
      <c r="AX38" s="3">
        <v>0.98066448371054404</v>
      </c>
      <c r="AY38" s="3">
        <v>5.99568846726935E-2</v>
      </c>
      <c r="AZ38" s="3">
        <v>8.6768954900315505E-3</v>
      </c>
      <c r="BA38" s="3">
        <v>0.125131585883826</v>
      </c>
      <c r="BB38" s="3">
        <v>1.48299683658293E-2</v>
      </c>
      <c r="BC38" s="3">
        <v>6.50169735687426E-3</v>
      </c>
      <c r="BD38" s="3">
        <v>0.55550845741358001</v>
      </c>
      <c r="BE38" s="3">
        <v>8.0759908902319197E-2</v>
      </c>
      <c r="BF38" s="3">
        <v>3.7476732647158797E-2</v>
      </c>
      <c r="BG38" s="3">
        <v>0.13343899538530701</v>
      </c>
      <c r="BH38" s="3">
        <v>3.9808161815847801E-2</v>
      </c>
      <c r="BI38" s="3">
        <v>5.37714937200649E-2</v>
      </c>
      <c r="BJ38" s="3">
        <v>2.0473019036816399E-2</v>
      </c>
      <c r="BK38" s="3">
        <v>1.0649648187933101E-2</v>
      </c>
      <c r="BL38" s="3">
        <v>1.4178184306702001E-2</v>
      </c>
      <c r="BM38" s="3">
        <v>7.9329855325274798E-2</v>
      </c>
      <c r="BN38" s="3">
        <v>3.5807903533155702E-2</v>
      </c>
      <c r="BO38" s="3">
        <v>5.1100711054635602E-2</v>
      </c>
      <c r="BP38" s="3">
        <v>2.0110881243993701E-2</v>
      </c>
      <c r="BQ38" s="3">
        <v>7.4496934072455501E-3</v>
      </c>
      <c r="BR38" s="3">
        <v>6.6963459284593704E-3</v>
      </c>
      <c r="BS38" s="3">
        <v>0.103594665170617</v>
      </c>
      <c r="BT38" s="3">
        <v>2.9029000689766299E-2</v>
      </c>
      <c r="BU38" s="3">
        <v>3.5493630704168402E-2</v>
      </c>
      <c r="BV38" s="3">
        <v>3.1707849848556603E-2</v>
      </c>
      <c r="BW38" s="3">
        <v>9.5058580635533907E-3</v>
      </c>
      <c r="BX38" s="3">
        <v>9.1314437634816593E-3</v>
      </c>
      <c r="BY38" s="3">
        <v>6.0792988699471702E-2</v>
      </c>
      <c r="BZ38" s="3">
        <v>2.10880542323423E-2</v>
      </c>
      <c r="CA38" s="3">
        <v>2.5988775245653E-2</v>
      </c>
      <c r="CB38" s="3" t="s">
        <v>107</v>
      </c>
      <c r="CC38" s="3">
        <v>4.14019569177544E-3</v>
      </c>
      <c r="CD38" s="3">
        <v>6.8214733077631299E-3</v>
      </c>
      <c r="CE38" s="3" t="s">
        <v>107</v>
      </c>
      <c r="CF38" s="3">
        <v>2.2761733173524701E-2</v>
      </c>
      <c r="CG38" s="3">
        <v>3.6664453270484697E-2</v>
      </c>
      <c r="CH38" s="3">
        <v>1.25669193447994E-2</v>
      </c>
      <c r="CI38" s="3">
        <v>6.1457395356377996E-3</v>
      </c>
      <c r="CJ38" s="3">
        <v>7.6063777319240796E-3</v>
      </c>
      <c r="CK38" s="3">
        <v>5.0471436209716503E-2</v>
      </c>
      <c r="CL38" s="3">
        <v>1.78896663453409E-2</v>
      </c>
      <c r="CM38" s="3">
        <v>1.98295785888217E-2</v>
      </c>
    </row>
    <row r="39" spans="1:91" x14ac:dyDescent="0.25">
      <c r="A39" t="s">
        <v>135</v>
      </c>
      <c r="B39">
        <v>44.154000000000003</v>
      </c>
      <c r="C39">
        <v>19127.2</v>
      </c>
      <c r="D39">
        <v>25064.9</v>
      </c>
      <c r="E39" s="3">
        <v>2.8029084039332202</v>
      </c>
      <c r="F39" s="3">
        <v>0.13338664607173201</v>
      </c>
      <c r="G39" s="3">
        <v>0.109810129054027</v>
      </c>
      <c r="H39" s="3">
        <v>125574.878339196</v>
      </c>
      <c r="I39" s="3">
        <v>3820.6355908322798</v>
      </c>
      <c r="J39" s="3">
        <v>0.158730976829521</v>
      </c>
      <c r="K39" s="3">
        <v>123298.538911262</v>
      </c>
      <c r="L39" s="3">
        <v>3598.32635580756</v>
      </c>
      <c r="M39" s="3">
        <v>0.36828810790218097</v>
      </c>
      <c r="N39" s="3">
        <v>196.98087605974899</v>
      </c>
      <c r="O39" s="3">
        <v>18.893996524170301</v>
      </c>
      <c r="P39" s="3">
        <v>0.35564405717379899</v>
      </c>
      <c r="Q39" s="3">
        <v>385.27210949624998</v>
      </c>
      <c r="R39" s="3">
        <v>42.368285613565703</v>
      </c>
      <c r="S39" s="3">
        <v>69.622057305250195</v>
      </c>
      <c r="T39" s="3" t="s">
        <v>107</v>
      </c>
      <c r="U39" s="3">
        <v>150.23153724015</v>
      </c>
      <c r="V39" s="3">
        <v>67.740197381377101</v>
      </c>
      <c r="W39" s="3">
        <v>210341.92235927601</v>
      </c>
      <c r="X39" s="3">
        <v>4625.1267312222399</v>
      </c>
      <c r="Y39" s="3" t="s">
        <v>1</v>
      </c>
      <c r="Z39" s="3">
        <v>2.8809648245179802</v>
      </c>
      <c r="AA39" s="3">
        <v>0.158657584103504</v>
      </c>
      <c r="AB39" s="3">
        <v>3.49263055264099E-2</v>
      </c>
      <c r="AC39" s="3">
        <v>328.38648933686898</v>
      </c>
      <c r="AD39" s="3">
        <v>9.6566148974342401</v>
      </c>
      <c r="AE39" s="3">
        <v>0.13913110311270399</v>
      </c>
      <c r="AF39" s="3">
        <v>1016.88223022263</v>
      </c>
      <c r="AG39" s="3">
        <v>35.040659860256604</v>
      </c>
      <c r="AH39" s="3">
        <v>12.195203445595499</v>
      </c>
      <c r="AI39" s="3">
        <v>74.673263967859597</v>
      </c>
      <c r="AJ39" s="3">
        <v>2.2981306526001002</v>
      </c>
      <c r="AK39" s="3">
        <v>1.09018808873802E-2</v>
      </c>
      <c r="AL39" s="3">
        <v>0.94690111860080906</v>
      </c>
      <c r="AM39" s="3">
        <v>7.4713540106143297E-2</v>
      </c>
      <c r="AN39" s="3">
        <v>6.2217785979284601E-3</v>
      </c>
      <c r="AO39" s="3">
        <v>9.6746940155909993</v>
      </c>
      <c r="AP39" s="3">
        <v>0.64115047048569695</v>
      </c>
      <c r="AQ39" s="3">
        <v>8.2325683492371099E-2</v>
      </c>
      <c r="AR39" s="3">
        <v>9.2006212962424403</v>
      </c>
      <c r="AS39" s="3">
        <v>0.37924638221565898</v>
      </c>
      <c r="AT39" s="3">
        <v>1.7040980629897801E-2</v>
      </c>
      <c r="AU39" s="3">
        <v>0.45124701034644099</v>
      </c>
      <c r="AV39" s="3">
        <v>2.9989993673891598E-2</v>
      </c>
      <c r="AW39" s="3">
        <v>5.2846809837038301E-3</v>
      </c>
      <c r="AX39" s="3">
        <v>1.1424010679149501</v>
      </c>
      <c r="AY39" s="3">
        <v>5.4533085180417697E-2</v>
      </c>
      <c r="AZ39" s="3">
        <v>8.08443507246903E-3</v>
      </c>
      <c r="BA39" s="3">
        <v>0.13374426188526201</v>
      </c>
      <c r="BB39" s="3">
        <v>1.5889022925046702E-2</v>
      </c>
      <c r="BC39" s="3">
        <v>6.0595575104270202E-3</v>
      </c>
      <c r="BD39" s="3">
        <v>0.57101150237247</v>
      </c>
      <c r="BE39" s="3">
        <v>7.5527160180241498E-2</v>
      </c>
      <c r="BF39" s="3">
        <v>3.4931795211677497E-2</v>
      </c>
      <c r="BG39" s="3">
        <v>0.121090117857739</v>
      </c>
      <c r="BH39" s="3">
        <v>3.6080193038532903E-2</v>
      </c>
      <c r="BI39" s="3">
        <v>5.0129621970645397E-2</v>
      </c>
      <c r="BJ39" s="3">
        <v>1.7018127677520999E-2</v>
      </c>
      <c r="BK39" s="3">
        <v>9.9273000992329292E-3</v>
      </c>
      <c r="BL39" s="3">
        <v>1.3214488128519299E-2</v>
      </c>
      <c r="BM39" s="3">
        <v>0.125312350319215</v>
      </c>
      <c r="BN39" s="3">
        <v>4.4347872364627602E-2</v>
      </c>
      <c r="BO39" s="3">
        <v>4.76472277983035E-2</v>
      </c>
      <c r="BP39" s="3">
        <v>1.74799544996725E-2</v>
      </c>
      <c r="BQ39" s="3">
        <v>5.9025758248082904E-3</v>
      </c>
      <c r="BR39" s="3">
        <v>6.2437268808655999E-3</v>
      </c>
      <c r="BS39" s="3">
        <v>0.15561732125115599</v>
      </c>
      <c r="BT39" s="3">
        <v>3.9474025394955002E-2</v>
      </c>
      <c r="BU39" s="3">
        <v>3.3095338711959799E-2</v>
      </c>
      <c r="BV39" s="3">
        <v>2.6672498367680798E-2</v>
      </c>
      <c r="BW39" s="3">
        <v>8.49855052330575E-3</v>
      </c>
      <c r="BX39" s="3">
        <v>8.5142096511675106E-3</v>
      </c>
      <c r="BY39" s="3">
        <v>6.2936816955365196E-2</v>
      </c>
      <c r="BZ39" s="3">
        <v>2.1072346707208901E-2</v>
      </c>
      <c r="CA39" s="3">
        <v>2.4233075563319599E-2</v>
      </c>
      <c r="CB39" s="3">
        <v>7.2245384044784203E-3</v>
      </c>
      <c r="CC39" s="3">
        <v>4.0345878261381796E-3</v>
      </c>
      <c r="CD39" s="3">
        <v>6.36085721361687E-3</v>
      </c>
      <c r="CE39" s="3">
        <v>5.0465812181360502E-2</v>
      </c>
      <c r="CF39" s="3">
        <v>2.3660475738564099E-2</v>
      </c>
      <c r="CG39" s="3">
        <v>3.4193655188956298E-2</v>
      </c>
      <c r="CH39" s="3">
        <v>1.29419378127124E-2</v>
      </c>
      <c r="CI39" s="3">
        <v>5.4195683261390503E-3</v>
      </c>
      <c r="CJ39" s="3">
        <v>7.0930655277955997E-3</v>
      </c>
      <c r="CK39" s="3">
        <v>6.4429137159976502E-2</v>
      </c>
      <c r="CL39" s="3">
        <v>1.81246078247451E-2</v>
      </c>
      <c r="CM39" s="3">
        <v>1.8493241673816399E-2</v>
      </c>
    </row>
    <row r="40" spans="1:91" x14ac:dyDescent="0.25">
      <c r="A40" t="s">
        <v>136</v>
      </c>
      <c r="B40">
        <v>44.168999999999997</v>
      </c>
      <c r="C40">
        <v>14733.9</v>
      </c>
      <c r="D40">
        <v>19237.900000000001</v>
      </c>
      <c r="E40" s="3">
        <v>3.9314692537394098</v>
      </c>
      <c r="F40" s="3">
        <v>0.16437582805902401</v>
      </c>
      <c r="G40" s="3">
        <v>0.149690067852255</v>
      </c>
      <c r="H40" s="3">
        <v>125526.119392597</v>
      </c>
      <c r="I40" s="3">
        <v>4387.2611843760496</v>
      </c>
      <c r="J40" s="3">
        <v>0.21351826989487099</v>
      </c>
      <c r="K40" s="3">
        <v>120544.738500405</v>
      </c>
      <c r="L40" s="3">
        <v>3543.8167601438399</v>
      </c>
      <c r="M40" s="3">
        <v>0.54951025386496699</v>
      </c>
      <c r="N40" s="3">
        <v>949.58438579295102</v>
      </c>
      <c r="O40" s="3">
        <v>54.571511593887401</v>
      </c>
      <c r="P40" s="3">
        <v>0.37073159057328903</v>
      </c>
      <c r="Q40" s="3">
        <v>1315.7511383471999</v>
      </c>
      <c r="R40" s="3">
        <v>77.122532088358994</v>
      </c>
      <c r="S40" s="3">
        <v>81.826619447125395</v>
      </c>
      <c r="T40" s="3" t="s">
        <v>107</v>
      </c>
      <c r="U40" s="3">
        <v>512.636612995576</v>
      </c>
      <c r="V40" s="3">
        <v>64.396805634825796</v>
      </c>
      <c r="W40" s="3">
        <v>210229.01143971601</v>
      </c>
      <c r="X40" s="3">
        <v>4426.6859645967597</v>
      </c>
      <c r="Y40" s="3" t="s">
        <v>1</v>
      </c>
      <c r="Z40" s="3">
        <v>3.92827309000202</v>
      </c>
      <c r="AA40" s="3">
        <v>0.198265919226216</v>
      </c>
      <c r="AB40" s="3">
        <v>3.2764606838388097E-2</v>
      </c>
      <c r="AC40" s="3">
        <v>394.06609438877501</v>
      </c>
      <c r="AD40" s="3">
        <v>11.175073140117499</v>
      </c>
      <c r="AE40" s="3">
        <v>0.144069005365973</v>
      </c>
      <c r="AF40" s="3">
        <v>1035.0853387381801</v>
      </c>
      <c r="AG40" s="3">
        <v>38.543493997791998</v>
      </c>
      <c r="AH40" s="3">
        <v>11.4606611804242</v>
      </c>
      <c r="AI40" s="3">
        <v>78.871071753089893</v>
      </c>
      <c r="AJ40" s="3">
        <v>2.9040817746131098</v>
      </c>
      <c r="AK40" s="3">
        <v>1.07415268716921E-2</v>
      </c>
      <c r="AL40" s="3">
        <v>0.99596723169228196</v>
      </c>
      <c r="AM40" s="3">
        <v>8.5164284474333996E-2</v>
      </c>
      <c r="AN40" s="3">
        <v>1.6168557984875102E-2</v>
      </c>
      <c r="AO40" s="3">
        <v>15.9936108943664</v>
      </c>
      <c r="AP40" s="3">
        <v>1.0472446298645</v>
      </c>
      <c r="AQ40" s="3">
        <v>0.118718254458831</v>
      </c>
      <c r="AR40" s="3">
        <v>15.6608265971359</v>
      </c>
      <c r="AS40" s="3">
        <v>0.61190702931602803</v>
      </c>
      <c r="AT40" s="3">
        <v>1.4869126760579001E-2</v>
      </c>
      <c r="AU40" s="3">
        <v>0.45691758237221197</v>
      </c>
      <c r="AV40" s="3">
        <v>3.3998663094605301E-2</v>
      </c>
      <c r="AW40" s="3">
        <v>6.3229282575169602E-3</v>
      </c>
      <c r="AX40" s="3">
        <v>1.2350338243032299</v>
      </c>
      <c r="AY40" s="3">
        <v>7.4608408575212407E-2</v>
      </c>
      <c r="AZ40" s="3">
        <v>1.30336644191396E-2</v>
      </c>
      <c r="BA40" s="3">
        <v>0.138970806214155</v>
      </c>
      <c r="BB40" s="3">
        <v>1.45443813202349E-2</v>
      </c>
      <c r="BC40" s="3">
        <v>7.1059548224679404E-3</v>
      </c>
      <c r="BD40" s="3">
        <v>0.69129737845052297</v>
      </c>
      <c r="BE40" s="3">
        <v>9.0914066558692996E-2</v>
      </c>
      <c r="BF40" s="3">
        <v>5.5172252263517102E-2</v>
      </c>
      <c r="BG40" s="3">
        <v>0.14510296184295399</v>
      </c>
      <c r="BH40" s="3">
        <v>5.1458408957612098E-2</v>
      </c>
      <c r="BI40" s="3">
        <v>4.3184946974375298E-2</v>
      </c>
      <c r="BJ40" s="3">
        <v>3.6166260468859603E-2</v>
      </c>
      <c r="BK40" s="3">
        <v>1.29132381633007E-2</v>
      </c>
      <c r="BL40" s="3">
        <v>1.6198725679018901E-2</v>
      </c>
      <c r="BM40" s="3">
        <v>0.111790884594586</v>
      </c>
      <c r="BN40" s="3">
        <v>4.2680435568850102E-2</v>
      </c>
      <c r="BO40" s="3">
        <v>4.2548306389854698E-2</v>
      </c>
      <c r="BP40" s="3">
        <v>1.8239611724155901E-2</v>
      </c>
      <c r="BQ40" s="3">
        <v>6.2487281591287703E-3</v>
      </c>
      <c r="BR40" s="3">
        <v>7.2613014999864597E-3</v>
      </c>
      <c r="BS40" s="3">
        <v>0.14878534257477799</v>
      </c>
      <c r="BT40" s="3">
        <v>3.9634712530482098E-2</v>
      </c>
      <c r="BU40" s="3">
        <v>4.7956135634068801E-2</v>
      </c>
      <c r="BV40" s="3">
        <v>3.2063086736605698E-2</v>
      </c>
      <c r="BW40" s="3">
        <v>7.6229912826751697E-3</v>
      </c>
      <c r="BX40" s="3">
        <v>1.19536557218514E-2</v>
      </c>
      <c r="BY40" s="3">
        <v>6.3295749647760594E-2</v>
      </c>
      <c r="BZ40" s="3">
        <v>2.2948222995187999E-2</v>
      </c>
      <c r="CA40" s="3">
        <v>2.0885884161676398E-2</v>
      </c>
      <c r="CB40" s="3">
        <v>1.0336188334539901E-2</v>
      </c>
      <c r="CC40" s="3">
        <v>5.8046940200888802E-3</v>
      </c>
      <c r="CD40" s="3">
        <v>6.3098343069833297E-3</v>
      </c>
      <c r="CE40" s="3">
        <v>8.2611131108277697E-2</v>
      </c>
      <c r="CF40" s="3">
        <v>3.1374647651009099E-2</v>
      </c>
      <c r="CG40" s="3">
        <v>3.6268892866353798E-2</v>
      </c>
      <c r="CH40" s="3">
        <v>1.4219411493067999E-2</v>
      </c>
      <c r="CI40" s="3">
        <v>6.4602344635059103E-3</v>
      </c>
      <c r="CJ40" s="3">
        <v>1.00803545385602E-2</v>
      </c>
      <c r="CK40" s="3">
        <v>6.5772395275087894E-2</v>
      </c>
      <c r="CL40" s="3">
        <v>2.11325779127042E-2</v>
      </c>
      <c r="CM40" s="3">
        <v>1.9529070419950001E-2</v>
      </c>
    </row>
    <row r="41" spans="1:91" x14ac:dyDescent="0.25">
      <c r="A41" t="s">
        <v>137</v>
      </c>
      <c r="B41">
        <v>44.113999999999997</v>
      </c>
      <c r="C41">
        <v>65847.199999999997</v>
      </c>
      <c r="D41">
        <v>16963.599999999999</v>
      </c>
      <c r="E41" s="3" t="s">
        <v>107</v>
      </c>
      <c r="F41" s="3">
        <v>4.2571245810470101E-2</v>
      </c>
      <c r="G41" s="3">
        <v>9.4371075063186594E-2</v>
      </c>
      <c r="H41" s="3">
        <v>874.15871788896004</v>
      </c>
      <c r="I41" s="3">
        <v>32.110156844398396</v>
      </c>
      <c r="J41" s="3">
        <v>0.118598002520744</v>
      </c>
      <c r="K41" s="3">
        <v>855.31935270282702</v>
      </c>
      <c r="L41" s="3">
        <v>30.890174719512402</v>
      </c>
      <c r="M41" s="3">
        <v>0.37654472589365801</v>
      </c>
      <c r="N41" s="3" t="s">
        <v>107</v>
      </c>
      <c r="O41" s="3">
        <v>0.161115366438317</v>
      </c>
      <c r="P41" s="3">
        <v>0.30372899464730402</v>
      </c>
      <c r="Q41" s="3">
        <v>80.101290053713598</v>
      </c>
      <c r="R41" s="3">
        <v>23.324446971505399</v>
      </c>
      <c r="S41" s="3">
        <v>55.989634582200402</v>
      </c>
      <c r="T41" s="3">
        <v>49.768245950694002</v>
      </c>
      <c r="U41" s="3">
        <v>64.373269017335204</v>
      </c>
      <c r="V41" s="3">
        <v>45.332067232768303</v>
      </c>
      <c r="W41" s="3">
        <v>357169.84206035099</v>
      </c>
      <c r="X41" s="3">
        <v>8634.8290213244509</v>
      </c>
      <c r="Y41" s="3" t="s">
        <v>1</v>
      </c>
      <c r="Z41" s="3">
        <v>0.21501425536306801</v>
      </c>
      <c r="AA41" s="3">
        <v>3.9158018037339301E-2</v>
      </c>
      <c r="AB41" s="3">
        <v>2.0225505617796801E-2</v>
      </c>
      <c r="AC41" s="3">
        <v>90.121910106478495</v>
      </c>
      <c r="AD41" s="3">
        <v>3.3996462415786199</v>
      </c>
      <c r="AE41" s="3">
        <v>0.118210013487623</v>
      </c>
      <c r="AF41" s="3">
        <v>693.78902308179795</v>
      </c>
      <c r="AG41" s="3">
        <v>28.163646101698198</v>
      </c>
      <c r="AH41" s="3">
        <v>8.7433597841997397</v>
      </c>
      <c r="AI41" s="3">
        <v>94.850079849690502</v>
      </c>
      <c r="AJ41" s="3">
        <v>3.3400186599872499</v>
      </c>
      <c r="AK41" s="3">
        <v>5.5642848588403904E-3</v>
      </c>
      <c r="AL41" s="3">
        <v>0.41451629423084002</v>
      </c>
      <c r="AM41" s="3">
        <v>4.5646773856685703E-2</v>
      </c>
      <c r="AN41" s="3">
        <v>1.0615732369210099E-2</v>
      </c>
      <c r="AO41" s="3">
        <v>3.5414894413170601</v>
      </c>
      <c r="AP41" s="3">
        <v>0.32890743701983999</v>
      </c>
      <c r="AQ41" s="3">
        <v>6.2524350244086896E-2</v>
      </c>
      <c r="AR41" s="3">
        <v>3.3414219740092399</v>
      </c>
      <c r="AS41" s="3">
        <v>0.18313144144718499</v>
      </c>
      <c r="AT41" s="3">
        <v>1.30520760215925E-2</v>
      </c>
      <c r="AU41" s="3">
        <v>0.843931267676574</v>
      </c>
      <c r="AV41" s="3">
        <v>4.5698038702481403E-2</v>
      </c>
      <c r="AW41" s="3">
        <v>7.7779358724562996E-3</v>
      </c>
      <c r="AX41" s="3">
        <v>1.38038086934935</v>
      </c>
      <c r="AY41" s="3">
        <v>6.6525515206583397E-2</v>
      </c>
      <c r="AZ41" s="3">
        <v>5.8638501773488798E-3</v>
      </c>
      <c r="BA41" s="3">
        <v>0.161919942671746</v>
      </c>
      <c r="BB41" s="3">
        <v>1.6447184912815899E-2</v>
      </c>
      <c r="BC41" s="3">
        <v>3.8696687110063499E-3</v>
      </c>
      <c r="BD41" s="3">
        <v>0.54890015111616097</v>
      </c>
      <c r="BE41" s="3">
        <v>6.7138878872549795E-2</v>
      </c>
      <c r="BF41" s="3">
        <v>4.7127879819935201E-2</v>
      </c>
      <c r="BG41" s="3">
        <v>9.3725266568844195E-2</v>
      </c>
      <c r="BH41" s="3">
        <v>3.28558809131521E-2</v>
      </c>
      <c r="BI41" s="3">
        <v>3.57486436806118E-2</v>
      </c>
      <c r="BJ41" s="3">
        <v>1.6442891350827701E-2</v>
      </c>
      <c r="BK41" s="3">
        <v>7.3677739786046298E-3</v>
      </c>
      <c r="BL41" s="3">
        <v>1.01950976748587E-2</v>
      </c>
      <c r="BM41" s="3">
        <v>8.3812406849119406E-2</v>
      </c>
      <c r="BN41" s="3">
        <v>3.6513400681429303E-2</v>
      </c>
      <c r="BO41" s="3">
        <v>4.69307443909458E-2</v>
      </c>
      <c r="BP41" s="3" t="s">
        <v>107</v>
      </c>
      <c r="BQ41" s="3">
        <v>4.1590123695311003E-3</v>
      </c>
      <c r="BR41" s="3">
        <v>8.5770467740498499E-3</v>
      </c>
      <c r="BS41" s="3">
        <v>5.47770573559885E-2</v>
      </c>
      <c r="BT41" s="3">
        <v>2.0187160732530501E-2</v>
      </c>
      <c r="BU41" s="3">
        <v>2.9563718036263301E-2</v>
      </c>
      <c r="BV41" s="3">
        <v>1.05353889149261E-2</v>
      </c>
      <c r="BW41" s="3">
        <v>4.6770008853421197E-3</v>
      </c>
      <c r="BX41" s="3">
        <v>5.2247114477295903E-3</v>
      </c>
      <c r="BY41" s="3">
        <v>2.4522389791330101E-2</v>
      </c>
      <c r="BZ41" s="3">
        <v>1.24854900705322E-2</v>
      </c>
      <c r="CA41" s="3">
        <v>1.5226786194828999E-2</v>
      </c>
      <c r="CB41" s="3" t="s">
        <v>107</v>
      </c>
      <c r="CC41" s="3">
        <v>3.37514360596934E-3</v>
      </c>
      <c r="CD41" s="3">
        <v>6.9816800339201996E-3</v>
      </c>
      <c r="CE41" s="3" t="s">
        <v>107</v>
      </c>
      <c r="CF41" s="3">
        <v>1.4430069600726901E-2</v>
      </c>
      <c r="CG41" s="3">
        <v>2.3720356494194701E-2</v>
      </c>
      <c r="CH41" s="3" t="s">
        <v>107</v>
      </c>
      <c r="CI41" s="3">
        <v>2.2906822522928399E-3</v>
      </c>
      <c r="CJ41" s="3">
        <v>6.8158315496467002E-3</v>
      </c>
      <c r="CK41" s="3" t="s">
        <v>107</v>
      </c>
      <c r="CL41" s="3">
        <v>8.2618866987628596E-3</v>
      </c>
      <c r="CM41" s="3">
        <v>1.4985766896034199E-2</v>
      </c>
    </row>
    <row r="42" spans="1:91" x14ac:dyDescent="0.25">
      <c r="A42" t="s">
        <v>138</v>
      </c>
      <c r="B42">
        <v>44.106999999999999</v>
      </c>
      <c r="C42">
        <v>72457.8</v>
      </c>
      <c r="D42">
        <v>13388.4</v>
      </c>
      <c r="E42" s="3">
        <v>0.68122372961797595</v>
      </c>
      <c r="F42" s="3">
        <v>6.9663318569541693E-2</v>
      </c>
      <c r="G42" s="3">
        <v>0.10348533247976401</v>
      </c>
      <c r="H42" s="3">
        <v>1458.4393064109699</v>
      </c>
      <c r="I42" s="3">
        <v>65.004015190781601</v>
      </c>
      <c r="J42" s="3">
        <v>0.12989493681651901</v>
      </c>
      <c r="K42" s="3">
        <v>1425.1705572900901</v>
      </c>
      <c r="L42" s="3">
        <v>62.060548622622399</v>
      </c>
      <c r="M42" s="3">
        <v>0.412575683701079</v>
      </c>
      <c r="N42" s="3">
        <v>734.65088023769999</v>
      </c>
      <c r="O42" s="3">
        <v>55.866952450188499</v>
      </c>
      <c r="P42" s="3">
        <v>0.33298968994929501</v>
      </c>
      <c r="Q42" s="3">
        <v>2202.8581356230402</v>
      </c>
      <c r="R42" s="3">
        <v>150.04946763029</v>
      </c>
      <c r="S42" s="3">
        <v>61.456597549930301</v>
      </c>
      <c r="T42" s="3" t="s">
        <v>107</v>
      </c>
      <c r="U42" s="3">
        <v>2250.9415637084098</v>
      </c>
      <c r="V42" s="3">
        <v>44.020811512361902</v>
      </c>
      <c r="W42" s="3">
        <v>356165.48586958402</v>
      </c>
      <c r="X42" s="3">
        <v>10084.1246175332</v>
      </c>
      <c r="Y42" s="3" t="s">
        <v>1</v>
      </c>
      <c r="Z42" s="3">
        <v>2.4814917775536398</v>
      </c>
      <c r="AA42" s="3">
        <v>0.15683327018951099</v>
      </c>
      <c r="AB42" s="3">
        <v>2.21575661211139E-2</v>
      </c>
      <c r="AC42" s="3">
        <v>78.531973616180593</v>
      </c>
      <c r="AD42" s="3">
        <v>3.8217084676453799</v>
      </c>
      <c r="AE42" s="3">
        <v>0.12957521225166399</v>
      </c>
      <c r="AF42" s="3">
        <v>950.30645105783594</v>
      </c>
      <c r="AG42" s="3">
        <v>53.739691232612103</v>
      </c>
      <c r="AH42" s="3">
        <v>9.5791850464048292</v>
      </c>
      <c r="AI42" s="3">
        <v>117.00736568409199</v>
      </c>
      <c r="AJ42" s="3">
        <v>7.4135723942612799</v>
      </c>
      <c r="AK42" s="3">
        <v>6.0997706366265302E-3</v>
      </c>
      <c r="AL42" s="3">
        <v>0.62591950691209897</v>
      </c>
      <c r="AM42" s="3">
        <v>6.5467005182153107E-2</v>
      </c>
      <c r="AN42" s="3">
        <v>1.16432472814673E-2</v>
      </c>
      <c r="AO42" s="3">
        <v>5.3149147329761899</v>
      </c>
      <c r="AP42" s="3">
        <v>0.429959410141456</v>
      </c>
      <c r="AQ42" s="3">
        <v>6.8527304120889601E-2</v>
      </c>
      <c r="AR42" s="3">
        <v>5.3696861329706103</v>
      </c>
      <c r="AS42" s="3">
        <v>0.21176102276382999</v>
      </c>
      <c r="AT42" s="3">
        <v>1.4306662471792801E-2</v>
      </c>
      <c r="AU42" s="3">
        <v>0.80867216148399002</v>
      </c>
      <c r="AV42" s="3">
        <v>4.9270153602172899E-2</v>
      </c>
      <c r="AW42" s="3">
        <v>8.5271281673142997E-3</v>
      </c>
      <c r="AX42" s="3">
        <v>1.48358732250556</v>
      </c>
      <c r="AY42" s="3">
        <v>9.1786372919472295E-2</v>
      </c>
      <c r="AZ42" s="3">
        <v>6.42739150443587E-3</v>
      </c>
      <c r="BA42" s="3">
        <v>0.17516528783667701</v>
      </c>
      <c r="BB42" s="3">
        <v>2.0142571403495398E-2</v>
      </c>
      <c r="BC42" s="3">
        <v>4.2428048494645198E-3</v>
      </c>
      <c r="BD42" s="3">
        <v>0.60708168561941001</v>
      </c>
      <c r="BE42" s="3">
        <v>8.2576036786078194E-2</v>
      </c>
      <c r="BF42" s="3">
        <v>5.1677529616026202E-2</v>
      </c>
      <c r="BG42" s="3">
        <v>0.11333640474875201</v>
      </c>
      <c r="BH42" s="3">
        <v>3.6494000896359999E-2</v>
      </c>
      <c r="BI42" s="3">
        <v>3.9207197977119003E-2</v>
      </c>
      <c r="BJ42" s="3">
        <v>1.9613647676945799E-2</v>
      </c>
      <c r="BK42" s="3">
        <v>9.6043150152785792E-3</v>
      </c>
      <c r="BL42" s="3">
        <v>1.11785652891225E-2</v>
      </c>
      <c r="BM42" s="3">
        <v>6.6298078734884899E-2</v>
      </c>
      <c r="BN42" s="3">
        <v>2.9485761003402101E-2</v>
      </c>
      <c r="BO42" s="3">
        <v>5.1479166996809801E-2</v>
      </c>
      <c r="BP42" s="3">
        <v>1.50937497398366E-2</v>
      </c>
      <c r="BQ42" s="3">
        <v>5.7357898041795197E-3</v>
      </c>
      <c r="BR42" s="3">
        <v>9.4082143355400903E-3</v>
      </c>
      <c r="BS42" s="3">
        <v>9.3325303250827094E-2</v>
      </c>
      <c r="BT42" s="3">
        <v>2.8279587518683001E-2</v>
      </c>
      <c r="BU42" s="3">
        <v>3.2429390606124001E-2</v>
      </c>
      <c r="BV42" s="3">
        <v>2.0826977969706801E-2</v>
      </c>
      <c r="BW42" s="3">
        <v>7.0623343033824398E-3</v>
      </c>
      <c r="BX42" s="3">
        <v>5.7310027548115204E-3</v>
      </c>
      <c r="BY42" s="3">
        <v>5.45237917694587E-2</v>
      </c>
      <c r="BZ42" s="3">
        <v>1.93571132224758E-2</v>
      </c>
      <c r="CA42" s="3">
        <v>1.6702991502865899E-2</v>
      </c>
      <c r="CB42" s="3" t="s">
        <v>107</v>
      </c>
      <c r="CC42" s="3">
        <v>3.1313466837652802E-3</v>
      </c>
      <c r="CD42" s="3">
        <v>7.6587975344760703E-3</v>
      </c>
      <c r="CE42" s="3">
        <v>3.6407677609684698E-2</v>
      </c>
      <c r="CF42" s="3">
        <v>2.0722934031346001E-2</v>
      </c>
      <c r="CG42" s="3">
        <v>2.60246149160323E-2</v>
      </c>
      <c r="CH42" s="3" t="s">
        <v>107</v>
      </c>
      <c r="CI42" s="3">
        <v>4.5415612956335397E-3</v>
      </c>
      <c r="CJ42" s="3">
        <v>7.4771826872193697E-3</v>
      </c>
      <c r="CK42" s="3">
        <v>0.26235766533153099</v>
      </c>
      <c r="CL42" s="3">
        <v>3.7183127358230997E-2</v>
      </c>
      <c r="CM42" s="3">
        <v>1.6441495699969898E-2</v>
      </c>
    </row>
    <row r="43" spans="1:91" x14ac:dyDescent="0.25">
      <c r="A43" t="s">
        <v>139</v>
      </c>
      <c r="B43">
        <v>44.158999999999999</v>
      </c>
      <c r="C43">
        <v>75225.3</v>
      </c>
      <c r="D43">
        <v>13386.7</v>
      </c>
      <c r="E43" s="3">
        <v>1.0459575970541899</v>
      </c>
      <c r="F43" s="3">
        <v>8.6130820299290395E-2</v>
      </c>
      <c r="G43" s="3">
        <v>0.129892777884661</v>
      </c>
      <c r="H43" s="3">
        <v>1771.60037771619</v>
      </c>
      <c r="I43" s="3">
        <v>59.583489216478903</v>
      </c>
      <c r="J43" s="3">
        <v>0.15616952399825601</v>
      </c>
      <c r="K43" s="3">
        <v>1722.5674722747001</v>
      </c>
      <c r="L43" s="3">
        <v>48.673128347050302</v>
      </c>
      <c r="M43" s="3">
        <v>0.51769900361660504</v>
      </c>
      <c r="N43" s="3">
        <v>890.88945741597695</v>
      </c>
      <c r="O43" s="3">
        <v>41.091584594353101</v>
      </c>
      <c r="P43" s="3">
        <v>0.41581015819165001</v>
      </c>
      <c r="Q43" s="3">
        <v>2355.4328606178201</v>
      </c>
      <c r="R43" s="3">
        <v>122.246034129386</v>
      </c>
      <c r="S43" s="3">
        <v>61.022447564126701</v>
      </c>
      <c r="T43" s="3" t="s">
        <v>107</v>
      </c>
      <c r="U43" s="3">
        <v>165706.15647523999</v>
      </c>
      <c r="V43" s="3">
        <v>43.3394610350203</v>
      </c>
      <c r="W43" s="3">
        <v>361951.11973164498</v>
      </c>
      <c r="X43" s="3">
        <v>9735.1112684076998</v>
      </c>
      <c r="Y43" s="3" t="s">
        <v>1</v>
      </c>
      <c r="Z43" s="3">
        <v>3.2672717939182498</v>
      </c>
      <c r="AA43" s="3">
        <v>0.19018003409474701</v>
      </c>
      <c r="AB43" s="3">
        <v>2.6962790360939098E-2</v>
      </c>
      <c r="AC43" s="3">
        <v>69.306605974809202</v>
      </c>
      <c r="AD43" s="3">
        <v>2.3732728819876101</v>
      </c>
      <c r="AE43" s="3">
        <v>0.133829293896229</v>
      </c>
      <c r="AF43" s="3">
        <v>2082.77465757445</v>
      </c>
      <c r="AG43" s="3">
        <v>253.45648066812899</v>
      </c>
      <c r="AH43" s="3">
        <v>11.7370470695649</v>
      </c>
      <c r="AI43" s="3">
        <v>127.90206950855899</v>
      </c>
      <c r="AJ43" s="3">
        <v>4.26139843859018</v>
      </c>
      <c r="AK43" s="3">
        <v>1.6711552722957601E-2</v>
      </c>
      <c r="AL43" s="3">
        <v>0.64283336315344797</v>
      </c>
      <c r="AM43" s="3">
        <v>5.7502573412080801E-2</v>
      </c>
      <c r="AN43" s="3">
        <v>9.7584201880415705E-3</v>
      </c>
      <c r="AO43" s="3">
        <v>4.4715089123392797</v>
      </c>
      <c r="AP43" s="3">
        <v>0.39956099898198699</v>
      </c>
      <c r="AQ43" s="3">
        <v>6.5744855633077207E-2</v>
      </c>
      <c r="AR43" s="3">
        <v>4.4961328951958102</v>
      </c>
      <c r="AS43" s="3">
        <v>0.179659260614557</v>
      </c>
      <c r="AT43" s="3">
        <v>1.2080877304979899E-2</v>
      </c>
      <c r="AU43" s="3">
        <v>0.75095570951546498</v>
      </c>
      <c r="AV43" s="3">
        <v>5.2381409648388597E-2</v>
      </c>
      <c r="AW43" s="3">
        <v>7.0326111305286298E-3</v>
      </c>
      <c r="AX43" s="3">
        <v>1.44103019255103</v>
      </c>
      <c r="AY43" s="3">
        <v>0.104240163272868</v>
      </c>
      <c r="AZ43" s="3">
        <v>5.5908396070753199E-3</v>
      </c>
      <c r="BA43" s="3">
        <v>0.14792475667854699</v>
      </c>
      <c r="BB43" s="3">
        <v>1.4505310672004499E-2</v>
      </c>
      <c r="BC43" s="3">
        <v>5.7350231558033404E-3</v>
      </c>
      <c r="BD43" s="3">
        <v>0.64530769821948497</v>
      </c>
      <c r="BE43" s="3">
        <v>8.5477921644876498E-2</v>
      </c>
      <c r="BF43" s="3">
        <v>4.45633549620486E-2</v>
      </c>
      <c r="BG43" s="3">
        <v>0.13270960240108501</v>
      </c>
      <c r="BH43" s="3">
        <v>4.9423297693758798E-2</v>
      </c>
      <c r="BI43" s="3">
        <v>5.8830668469845797E-2</v>
      </c>
      <c r="BJ43" s="3">
        <v>3.1588613854288801E-2</v>
      </c>
      <c r="BK43" s="3">
        <v>1.23235604440126E-2</v>
      </c>
      <c r="BL43" s="3">
        <v>1.50747840048642E-2</v>
      </c>
      <c r="BM43" s="3">
        <v>8.3101537860297794E-2</v>
      </c>
      <c r="BN43" s="3">
        <v>3.4596602609574201E-2</v>
      </c>
      <c r="BO43" s="3">
        <v>5.1045166503071997E-2</v>
      </c>
      <c r="BP43" s="3">
        <v>1.2570859717836299E-2</v>
      </c>
      <c r="BQ43" s="3">
        <v>6.1699091544193596E-3</v>
      </c>
      <c r="BR43" s="3">
        <v>7.0786163320423097E-3</v>
      </c>
      <c r="BS43" s="3">
        <v>0.104578370431024</v>
      </c>
      <c r="BT43" s="3">
        <v>3.02059786371826E-2</v>
      </c>
      <c r="BU43" s="3">
        <v>3.3006549397472301E-2</v>
      </c>
      <c r="BV43" s="3">
        <v>2.60989927331019E-2</v>
      </c>
      <c r="BW43" s="3">
        <v>7.4992135676540499E-3</v>
      </c>
      <c r="BX43" s="3">
        <v>5.5353979081552897E-3</v>
      </c>
      <c r="BY43" s="3">
        <v>7.3782331811048998E-2</v>
      </c>
      <c r="BZ43" s="3">
        <v>2.10099458376625E-2</v>
      </c>
      <c r="CA43" s="3">
        <v>2.8504473252131901E-2</v>
      </c>
      <c r="CB43" s="3">
        <v>9.3128566270753999E-3</v>
      </c>
      <c r="CC43" s="3">
        <v>4.6374363484094402E-3</v>
      </c>
      <c r="CD43" s="3">
        <v>5.7298966608274101E-3</v>
      </c>
      <c r="CE43" s="3">
        <v>6.1996756321110999E-2</v>
      </c>
      <c r="CF43" s="3">
        <v>2.6421846096384798E-2</v>
      </c>
      <c r="CG43" s="3">
        <v>4.2461903542930501E-2</v>
      </c>
      <c r="CH43" s="3" t="s">
        <v>107</v>
      </c>
      <c r="CI43" s="3">
        <v>3.7664569681572298E-3</v>
      </c>
      <c r="CJ43" s="3">
        <v>1.07394221152973E-2</v>
      </c>
      <c r="CK43" s="3">
        <v>0.537640282499661</v>
      </c>
      <c r="CL43" s="3">
        <v>7.1292901943777895E-2</v>
      </c>
      <c r="CM43" s="3">
        <v>1.8722283595596498E-2</v>
      </c>
    </row>
    <row r="44" spans="1:91" x14ac:dyDescent="0.25">
      <c r="A44" t="s">
        <v>140</v>
      </c>
      <c r="B44">
        <v>44.186999999999998</v>
      </c>
      <c r="C44">
        <v>78301.3</v>
      </c>
      <c r="D44">
        <v>13390</v>
      </c>
      <c r="E44" s="3">
        <v>0.15112605564255099</v>
      </c>
      <c r="F44" s="3">
        <v>4.9269840758331802E-2</v>
      </c>
      <c r="G44" s="3">
        <v>0.11283794751109</v>
      </c>
      <c r="H44" s="3">
        <v>1102.32368476222</v>
      </c>
      <c r="I44" s="3">
        <v>33.152029499238097</v>
      </c>
      <c r="J44" s="3">
        <v>0.13406718783263</v>
      </c>
      <c r="K44" s="3">
        <v>1094.16342736399</v>
      </c>
      <c r="L44" s="3">
        <v>36.733498897552103</v>
      </c>
      <c r="M44" s="3">
        <v>0.38218881887408002</v>
      </c>
      <c r="N44" s="3">
        <v>111.08056604744399</v>
      </c>
      <c r="O44" s="3">
        <v>10.559999661674199</v>
      </c>
      <c r="P44" s="3">
        <v>0.32964690642316702</v>
      </c>
      <c r="Q44" s="3">
        <v>422.79165426591697</v>
      </c>
      <c r="R44" s="3">
        <v>37.432605036569498</v>
      </c>
      <c r="S44" s="3">
        <v>65.046312743667698</v>
      </c>
      <c r="T44" s="3">
        <v>3806.47491737063</v>
      </c>
      <c r="U44" s="3">
        <v>479.90758709836899</v>
      </c>
      <c r="V44" s="3">
        <v>33.935914266704202</v>
      </c>
      <c r="W44" s="3">
        <v>356051.13651695201</v>
      </c>
      <c r="X44" s="3">
        <v>8865.7838929933496</v>
      </c>
      <c r="Y44" s="3" t="s">
        <v>1</v>
      </c>
      <c r="Z44" s="3">
        <v>1.08348739862837</v>
      </c>
      <c r="AA44" s="3">
        <v>9.0906388831210799E-2</v>
      </c>
      <c r="AB44" s="3">
        <v>3.35338431265901E-2</v>
      </c>
      <c r="AC44" s="3">
        <v>78.987734864157403</v>
      </c>
      <c r="AD44" s="3">
        <v>3.0514665865200499</v>
      </c>
      <c r="AE44" s="3">
        <v>0.11300464657337</v>
      </c>
      <c r="AF44" s="3">
        <v>815.40722986779201</v>
      </c>
      <c r="AG44" s="3">
        <v>34.845769107254199</v>
      </c>
      <c r="AH44" s="3">
        <v>9.9056736158932797</v>
      </c>
      <c r="AI44" s="3">
        <v>99.111623963682604</v>
      </c>
      <c r="AJ44" s="3">
        <v>7.3250757340997401</v>
      </c>
      <c r="AK44" s="3">
        <v>6.2029658116473504E-3</v>
      </c>
      <c r="AL44" s="3">
        <v>0.558204098219512</v>
      </c>
      <c r="AM44" s="3">
        <v>5.6125859355844902E-2</v>
      </c>
      <c r="AN44" s="3">
        <v>1.0322314178867101E-2</v>
      </c>
      <c r="AO44" s="3">
        <v>4.6646386392350703</v>
      </c>
      <c r="AP44" s="3">
        <v>0.38608841945748901</v>
      </c>
      <c r="AQ44" s="3">
        <v>5.7257180945083801E-2</v>
      </c>
      <c r="AR44" s="3">
        <v>4.4895379276055403</v>
      </c>
      <c r="AS44" s="3">
        <v>0.17727882328233899</v>
      </c>
      <c r="AT44" s="3">
        <v>6.16526442794103E-3</v>
      </c>
      <c r="AU44" s="3">
        <v>0.728401245426893</v>
      </c>
      <c r="AV44" s="3">
        <v>4.2203763578130202E-2</v>
      </c>
      <c r="AW44" s="3">
        <v>6.8318483302951304E-3</v>
      </c>
      <c r="AX44" s="3">
        <v>1.28810195203092</v>
      </c>
      <c r="AY44" s="3">
        <v>5.7608376978850302E-2</v>
      </c>
      <c r="AZ44" s="3">
        <v>5.9941217935532004E-3</v>
      </c>
      <c r="BA44" s="3">
        <v>0.147359710322955</v>
      </c>
      <c r="BB44" s="3">
        <v>1.5353439707902801E-2</v>
      </c>
      <c r="BC44" s="3">
        <v>6.8579176131069496E-3</v>
      </c>
      <c r="BD44" s="3">
        <v>0.53872748940612403</v>
      </c>
      <c r="BE44" s="3">
        <v>7.4736851233275906E-2</v>
      </c>
      <c r="BF44" s="3">
        <v>3.3643302673100298E-2</v>
      </c>
      <c r="BG44" s="3">
        <v>7.6295308362972006E-2</v>
      </c>
      <c r="BH44" s="3">
        <v>3.2749464870718198E-2</v>
      </c>
      <c r="BI44" s="3">
        <v>3.8563897205438E-2</v>
      </c>
      <c r="BJ44" s="3">
        <v>2.88131129043145E-2</v>
      </c>
      <c r="BK44" s="3">
        <v>1.01936786338458E-2</v>
      </c>
      <c r="BL44" s="3">
        <v>1.4999658698270401E-2</v>
      </c>
      <c r="BM44" s="3">
        <v>0.11815001360197699</v>
      </c>
      <c r="BN44" s="3">
        <v>4.3011419933219698E-2</v>
      </c>
      <c r="BO44" s="3">
        <v>3.6888520545366101E-2</v>
      </c>
      <c r="BP44" s="3">
        <v>1.04798151121879E-2</v>
      </c>
      <c r="BQ44" s="3">
        <v>5.3498975090954604E-3</v>
      </c>
      <c r="BR44" s="3">
        <v>5.1806668293473898E-3</v>
      </c>
      <c r="BS44" s="3">
        <v>9.9439167495856004E-2</v>
      </c>
      <c r="BT44" s="3">
        <v>2.8132760182565501E-2</v>
      </c>
      <c r="BU44" s="3">
        <v>2.23651340259673E-2</v>
      </c>
      <c r="BV44" s="3">
        <v>1.58555138541649E-2</v>
      </c>
      <c r="BW44" s="3">
        <v>5.7929082368214004E-3</v>
      </c>
      <c r="BX44" s="3">
        <v>5.3463145789200799E-3</v>
      </c>
      <c r="BY44" s="3">
        <v>3.35393712064945E-2</v>
      </c>
      <c r="BZ44" s="3">
        <v>1.5091776054619701E-2</v>
      </c>
      <c r="CA44" s="3">
        <v>1.40665039107917E-2</v>
      </c>
      <c r="CB44" s="3">
        <v>4.7631506390250697E-3</v>
      </c>
      <c r="CC44" s="3">
        <v>3.3534532257944302E-3</v>
      </c>
      <c r="CD44" s="3">
        <v>3.9311516408148403E-3</v>
      </c>
      <c r="CE44" s="3" t="s">
        <v>107</v>
      </c>
      <c r="CF44" s="3">
        <v>1.9767091396043299E-2</v>
      </c>
      <c r="CG44" s="3">
        <v>3.91100208410569E-2</v>
      </c>
      <c r="CH44" s="3" t="s">
        <v>107</v>
      </c>
      <c r="CI44" s="3">
        <v>4.2402097125696803E-3</v>
      </c>
      <c r="CJ44" s="3">
        <v>7.3256044353413102E-3</v>
      </c>
      <c r="CK44" s="3">
        <v>0.20273424464666201</v>
      </c>
      <c r="CL44" s="3">
        <v>3.16347129050134E-2</v>
      </c>
      <c r="CM44" s="3">
        <v>1.0108684778129101E-2</v>
      </c>
    </row>
    <row r="45" spans="1:91" x14ac:dyDescent="0.25">
      <c r="A45" t="s">
        <v>141</v>
      </c>
      <c r="B45">
        <v>44.140999999999998</v>
      </c>
      <c r="C45">
        <v>78538.7</v>
      </c>
      <c r="D45">
        <v>14283.9</v>
      </c>
      <c r="E45" s="3">
        <v>0.234969706249083</v>
      </c>
      <c r="F45" s="3">
        <v>5.1700401684701601E-2</v>
      </c>
      <c r="G45" s="3">
        <v>9.1377063346770093E-2</v>
      </c>
      <c r="H45" s="3">
        <v>1035.9414475029801</v>
      </c>
      <c r="I45" s="3">
        <v>37.593464018766099</v>
      </c>
      <c r="J45" s="3">
        <v>0.14992527201018199</v>
      </c>
      <c r="K45" s="3">
        <v>1023.13351786334</v>
      </c>
      <c r="L45" s="3">
        <v>36.210687657045099</v>
      </c>
      <c r="M45" s="3">
        <v>0.29593262010059301</v>
      </c>
      <c r="N45" s="3">
        <v>360.04089400434799</v>
      </c>
      <c r="O45" s="3">
        <v>20.484475113279998</v>
      </c>
      <c r="P45" s="3">
        <v>0.344704956914827</v>
      </c>
      <c r="Q45" s="3">
        <v>1584.09410060204</v>
      </c>
      <c r="R45" s="3">
        <v>124.653656357963</v>
      </c>
      <c r="S45" s="3">
        <v>57.624370332366297</v>
      </c>
      <c r="T45" s="3">
        <v>4570.4230740439798</v>
      </c>
      <c r="U45" s="3">
        <v>308.805140910305</v>
      </c>
      <c r="V45" s="3">
        <v>35.062596160395799</v>
      </c>
      <c r="W45" s="3">
        <v>351121.81413356803</v>
      </c>
      <c r="X45" s="3">
        <v>8810.8976895943397</v>
      </c>
      <c r="Y45" s="3" t="s">
        <v>1</v>
      </c>
      <c r="Z45" s="3">
        <v>1.12840771727978</v>
      </c>
      <c r="AA45" s="3">
        <v>8.68171031614242E-2</v>
      </c>
      <c r="AB45" s="3">
        <v>2.2929641402953001E-2</v>
      </c>
      <c r="AC45" s="3">
        <v>91.422383179806303</v>
      </c>
      <c r="AD45" s="3">
        <v>3.462645389525</v>
      </c>
      <c r="AE45" s="3">
        <v>0.106739001984895</v>
      </c>
      <c r="AF45" s="3">
        <v>809.455645456144</v>
      </c>
      <c r="AG45" s="3">
        <v>35.568206349864703</v>
      </c>
      <c r="AH45" s="3">
        <v>10.6735616565211</v>
      </c>
      <c r="AI45" s="3">
        <v>78.078079910811795</v>
      </c>
      <c r="AJ45" s="3">
        <v>3.12269931489603</v>
      </c>
      <c r="AK45" s="3">
        <v>1.53278472431014E-2</v>
      </c>
      <c r="AL45" s="3">
        <v>0.594821535269352</v>
      </c>
      <c r="AM45" s="3">
        <v>5.6272878686581103E-2</v>
      </c>
      <c r="AN45" s="3">
        <v>1.08960850715638E-2</v>
      </c>
      <c r="AO45" s="3">
        <v>6.07078627286859</v>
      </c>
      <c r="AP45" s="3">
        <v>0.498987892385512</v>
      </c>
      <c r="AQ45" s="3">
        <v>0.10087117588351199</v>
      </c>
      <c r="AR45" s="3">
        <v>5.7383836202583103</v>
      </c>
      <c r="AS45" s="3">
        <v>0.23045561586048499</v>
      </c>
      <c r="AT45" s="3">
        <v>9.1286735978215097E-3</v>
      </c>
      <c r="AU45" s="3">
        <v>0.70536733053922496</v>
      </c>
      <c r="AV45" s="3">
        <v>4.1645357244747799E-2</v>
      </c>
      <c r="AW45" s="3">
        <v>6.6185881089870302E-3</v>
      </c>
      <c r="AX45" s="3">
        <v>1.4488852056502399</v>
      </c>
      <c r="AY45" s="3">
        <v>7.6633759293661896E-2</v>
      </c>
      <c r="AZ45" s="3">
        <v>8.1444283787451693E-3</v>
      </c>
      <c r="BA45" s="3">
        <v>0.17549231820860201</v>
      </c>
      <c r="BB45" s="3">
        <v>1.73233366395367E-2</v>
      </c>
      <c r="BC45" s="3">
        <v>5.2593354772353003E-3</v>
      </c>
      <c r="BD45" s="3">
        <v>0.63887146277397999</v>
      </c>
      <c r="BE45" s="3">
        <v>8.1044487464287399E-2</v>
      </c>
      <c r="BF45" s="3">
        <v>3.6887081142524897E-2</v>
      </c>
      <c r="BG45" s="3">
        <v>6.3669933404059006E-2</v>
      </c>
      <c r="BH45" s="3">
        <v>2.86019795254269E-2</v>
      </c>
      <c r="BI45" s="3">
        <v>5.7051988606597999E-2</v>
      </c>
      <c r="BJ45" s="3">
        <v>1.9941324095236801E-2</v>
      </c>
      <c r="BK45" s="3">
        <v>8.2682257623631107E-3</v>
      </c>
      <c r="BL45" s="3">
        <v>1.3809734852391399E-2</v>
      </c>
      <c r="BM45" s="3">
        <v>0.109907454704728</v>
      </c>
      <c r="BN45" s="3">
        <v>3.6263445758099901E-2</v>
      </c>
      <c r="BO45" s="3">
        <v>5.7561189586219599E-2</v>
      </c>
      <c r="BP45" s="3">
        <v>1.467176238485E-2</v>
      </c>
      <c r="BQ45" s="3">
        <v>4.9114030062499901E-3</v>
      </c>
      <c r="BR45" s="3">
        <v>7.2598397702633701E-3</v>
      </c>
      <c r="BS45" s="3">
        <v>9.2973511730359504E-2</v>
      </c>
      <c r="BT45" s="3">
        <v>2.4940138598687898E-2</v>
      </c>
      <c r="BU45" s="3">
        <v>3.1486093576503497E-2</v>
      </c>
      <c r="BV45" s="3">
        <v>2.0716878910395801E-2</v>
      </c>
      <c r="BW45" s="3">
        <v>6.0846791078514803E-3</v>
      </c>
      <c r="BX45" s="3">
        <v>7.1622645822464904E-3</v>
      </c>
      <c r="BY45" s="3">
        <v>4.5968893679383602E-2</v>
      </c>
      <c r="BZ45" s="3">
        <v>1.6701323257324801E-2</v>
      </c>
      <c r="CA45" s="3">
        <v>1.6435269512131999E-2</v>
      </c>
      <c r="CB45" s="3" t="s">
        <v>107</v>
      </c>
      <c r="CC45" s="3">
        <v>3.3102164624486102E-3</v>
      </c>
      <c r="CD45" s="3">
        <v>6.4619346835314197E-3</v>
      </c>
      <c r="CE45" s="3">
        <v>4.9622484206727699E-2</v>
      </c>
      <c r="CF45" s="3">
        <v>2.21636158550126E-2</v>
      </c>
      <c r="CG45" s="3">
        <v>3.1944188884561603E-2</v>
      </c>
      <c r="CH45" s="3">
        <v>9.7449122410027799E-3</v>
      </c>
      <c r="CI45" s="3">
        <v>5.1328117868893897E-3</v>
      </c>
      <c r="CJ45" s="3">
        <v>5.7187526178612202E-3</v>
      </c>
      <c r="CK45" s="3">
        <v>8.4754957694757493E-2</v>
      </c>
      <c r="CL45" s="3">
        <v>1.8891640729699798E-2</v>
      </c>
      <c r="CM45" s="3">
        <v>8.8016907361217599E-3</v>
      </c>
    </row>
    <row r="46" spans="1:91" x14ac:dyDescent="0.25">
      <c r="A46" t="s">
        <v>142</v>
      </c>
      <c r="B46">
        <v>44.119</v>
      </c>
      <c r="C46">
        <v>85218.9</v>
      </c>
      <c r="D46">
        <v>11734.6</v>
      </c>
      <c r="E46" s="3" t="s">
        <v>107</v>
      </c>
      <c r="F46" s="3">
        <v>5.17938457876011E-2</v>
      </c>
      <c r="G46" s="3">
        <v>0.10645827381505001</v>
      </c>
      <c r="H46" s="3">
        <v>891.86224273355901</v>
      </c>
      <c r="I46" s="3">
        <v>32.7706712778417</v>
      </c>
      <c r="J46" s="3">
        <v>0.124547430576781</v>
      </c>
      <c r="K46" s="3">
        <v>885.58179046543796</v>
      </c>
      <c r="L46" s="3">
        <v>28.8702051608768</v>
      </c>
      <c r="M46" s="3">
        <v>0.50088006217027503</v>
      </c>
      <c r="N46" s="3">
        <v>19.681783662016102</v>
      </c>
      <c r="O46" s="3">
        <v>2.4703204603900102</v>
      </c>
      <c r="P46" s="3">
        <v>0.31365519111589102</v>
      </c>
      <c r="Q46" s="3">
        <v>170.537926906655</v>
      </c>
      <c r="R46" s="3">
        <v>28.6330049731963</v>
      </c>
      <c r="S46" s="3">
        <v>59.9235591717433</v>
      </c>
      <c r="T46" s="3">
        <v>306.47860307104401</v>
      </c>
      <c r="U46" s="3">
        <v>58.186527159004903</v>
      </c>
      <c r="V46" s="3">
        <v>26.402928346519399</v>
      </c>
      <c r="W46" s="3">
        <v>350228.99705879501</v>
      </c>
      <c r="X46" s="3">
        <v>8727.7215962292103</v>
      </c>
      <c r="Y46" s="3" t="s">
        <v>1</v>
      </c>
      <c r="Z46" s="3">
        <v>0.69781135578823095</v>
      </c>
      <c r="AA46" s="3">
        <v>6.9731302027156605E-2</v>
      </c>
      <c r="AB46" s="3">
        <v>2.4295469843340401E-2</v>
      </c>
      <c r="AC46" s="3">
        <v>82.574960979380705</v>
      </c>
      <c r="AD46" s="3">
        <v>3.0518308094493101</v>
      </c>
      <c r="AE46" s="3">
        <v>0.117596983761646</v>
      </c>
      <c r="AF46" s="3">
        <v>792.92526159889405</v>
      </c>
      <c r="AG46" s="3">
        <v>32.613699838242901</v>
      </c>
      <c r="AH46" s="3">
        <v>9.2646149937757905</v>
      </c>
      <c r="AI46" s="3">
        <v>92.124433160353604</v>
      </c>
      <c r="AJ46" s="3">
        <v>3.7070430832158099</v>
      </c>
      <c r="AK46" s="3">
        <v>1.3274723555603701E-2</v>
      </c>
      <c r="AL46" s="3">
        <v>0.63965371360522105</v>
      </c>
      <c r="AM46" s="3">
        <v>5.9616831996089303E-2</v>
      </c>
      <c r="AN46" s="3">
        <v>5.3655874831475296E-3</v>
      </c>
      <c r="AO46" s="3">
        <v>4.0198663849353302</v>
      </c>
      <c r="AP46" s="3">
        <v>0.30222493536735601</v>
      </c>
      <c r="AQ46" s="3">
        <v>6.1601323415488199E-2</v>
      </c>
      <c r="AR46" s="3">
        <v>3.76574245118044</v>
      </c>
      <c r="AS46" s="3">
        <v>0.18253025520247601</v>
      </c>
      <c r="AT46" s="3">
        <v>1.4614494794718399E-2</v>
      </c>
      <c r="AU46" s="3">
        <v>0.78226290759256201</v>
      </c>
      <c r="AV46" s="3">
        <v>4.4240232426920698E-2</v>
      </c>
      <c r="AW46" s="3">
        <v>8.5191939649693505E-3</v>
      </c>
      <c r="AX46" s="3">
        <v>1.3894298064125401</v>
      </c>
      <c r="AY46" s="3">
        <v>6.2125405109879801E-2</v>
      </c>
      <c r="AZ46" s="3">
        <v>5.3406656602783403E-3</v>
      </c>
      <c r="BA46" s="3">
        <v>0.16549782636434501</v>
      </c>
      <c r="BB46" s="3">
        <v>1.38572619082175E-2</v>
      </c>
      <c r="BC46" s="3">
        <v>4.1522072622818401E-3</v>
      </c>
      <c r="BD46" s="3">
        <v>0.56772376692414495</v>
      </c>
      <c r="BE46" s="3">
        <v>8.0953556554729203E-2</v>
      </c>
      <c r="BF46" s="3">
        <v>3.3812598312685398E-2</v>
      </c>
      <c r="BG46" s="3">
        <v>0.13491382798607199</v>
      </c>
      <c r="BH46" s="3">
        <v>4.0652116318106703E-2</v>
      </c>
      <c r="BI46" s="3">
        <v>3.5351640247886201E-2</v>
      </c>
      <c r="BJ46" s="3">
        <v>3.7739731369276303E-2</v>
      </c>
      <c r="BK46" s="3">
        <v>1.09913228561744E-2</v>
      </c>
      <c r="BL46" s="3">
        <v>1.3335862211388201E-2</v>
      </c>
      <c r="BM46" s="3">
        <v>8.6877182085596999E-2</v>
      </c>
      <c r="BN46" s="3">
        <v>3.4210457784222603E-2</v>
      </c>
      <c r="BO46" s="3">
        <v>3.2881481241818902E-2</v>
      </c>
      <c r="BP46" s="3">
        <v>1.12998228034547E-2</v>
      </c>
      <c r="BQ46" s="3">
        <v>4.3237965415449603E-3</v>
      </c>
      <c r="BR46" s="3">
        <v>6.4027039805708598E-3</v>
      </c>
      <c r="BS46" s="3">
        <v>0.11763459913017001</v>
      </c>
      <c r="BT46" s="3">
        <v>2.9586308334483499E-2</v>
      </c>
      <c r="BU46" s="3">
        <v>2.9376432586149599E-2</v>
      </c>
      <c r="BV46" s="3">
        <v>1.9206287288829799E-2</v>
      </c>
      <c r="BW46" s="3">
        <v>6.3105410199775598E-3</v>
      </c>
      <c r="BX46" s="3">
        <v>4.2864821802066399E-3</v>
      </c>
      <c r="BY46" s="3">
        <v>5.3537038338705101E-2</v>
      </c>
      <c r="BZ46" s="3">
        <v>1.9641502418332499E-2</v>
      </c>
      <c r="CA46" s="3">
        <v>1.8019160363397801E-2</v>
      </c>
      <c r="CB46" s="3" t="s">
        <v>107</v>
      </c>
      <c r="CC46" s="3">
        <v>3.7477330672765299E-3</v>
      </c>
      <c r="CD46" s="3">
        <v>6.2052925065688297E-3</v>
      </c>
      <c r="CE46" s="3">
        <v>4.9794520960188701E-2</v>
      </c>
      <c r="CF46" s="3">
        <v>2.1341139995766801E-2</v>
      </c>
      <c r="CG46" s="3">
        <v>3.4101501417223998E-2</v>
      </c>
      <c r="CH46" s="3" t="s">
        <v>107</v>
      </c>
      <c r="CI46" s="3">
        <v>3.4167676220513499E-3</v>
      </c>
      <c r="CJ46" s="3">
        <v>5.2434264644089599E-3</v>
      </c>
      <c r="CK46" s="3">
        <v>7.2517910269449204E-2</v>
      </c>
      <c r="CL46" s="3">
        <v>1.8615198742785399E-2</v>
      </c>
      <c r="CM46" s="3">
        <v>8.9811710933268094E-3</v>
      </c>
    </row>
    <row r="47" spans="1:91" x14ac:dyDescent="0.25">
      <c r="A47" t="s">
        <v>143</v>
      </c>
      <c r="B47">
        <v>44.156999999999996</v>
      </c>
      <c r="C47">
        <v>89588.3</v>
      </c>
      <c r="D47">
        <v>16220</v>
      </c>
      <c r="E47" s="3" t="s">
        <v>107</v>
      </c>
      <c r="F47" s="3">
        <v>4.3688199449444798E-2</v>
      </c>
      <c r="G47" s="3">
        <v>0.121446735883805</v>
      </c>
      <c r="H47" s="3">
        <v>926.31702515839095</v>
      </c>
      <c r="I47" s="3">
        <v>29.988912633832701</v>
      </c>
      <c r="J47" s="3">
        <v>0.14139721562850199</v>
      </c>
      <c r="K47" s="3">
        <v>922.46038774799297</v>
      </c>
      <c r="L47" s="3">
        <v>29.029167604402499</v>
      </c>
      <c r="M47" s="3">
        <v>0.45010419012146702</v>
      </c>
      <c r="N47" s="3">
        <v>205.392900273968</v>
      </c>
      <c r="O47" s="3">
        <v>12.3625361518269</v>
      </c>
      <c r="P47" s="3">
        <v>0.29226875602150199</v>
      </c>
      <c r="Q47" s="3">
        <v>771.27406000488202</v>
      </c>
      <c r="R47" s="3">
        <v>49.341547455399102</v>
      </c>
      <c r="S47" s="3">
        <v>50.5705376982933</v>
      </c>
      <c r="T47" s="3">
        <v>1961.33455946393</v>
      </c>
      <c r="U47" s="3">
        <v>161.936107143718</v>
      </c>
      <c r="V47" s="3">
        <v>27.414305155791599</v>
      </c>
      <c r="W47" s="3">
        <v>352714.04131143901</v>
      </c>
      <c r="X47" s="3">
        <v>8218.6619438368307</v>
      </c>
      <c r="Y47" s="3" t="s">
        <v>1</v>
      </c>
      <c r="Z47" s="3">
        <v>1.10436623891384</v>
      </c>
      <c r="AA47" s="3">
        <v>9.4845525970695996E-2</v>
      </c>
      <c r="AB47" s="3">
        <v>2.5400352940430099E-2</v>
      </c>
      <c r="AC47" s="3">
        <v>82.993080764317497</v>
      </c>
      <c r="AD47" s="3">
        <v>2.60666007326112</v>
      </c>
      <c r="AE47" s="3">
        <v>9.6388029129747907E-2</v>
      </c>
      <c r="AF47" s="3">
        <v>732.30723613765394</v>
      </c>
      <c r="AG47" s="3">
        <v>23.942795634128299</v>
      </c>
      <c r="AH47" s="3">
        <v>10.6367547804424</v>
      </c>
      <c r="AI47" s="3">
        <v>96.783135340149002</v>
      </c>
      <c r="AJ47" s="3">
        <v>3.7860915732055598</v>
      </c>
      <c r="AK47" s="3">
        <v>8.0902599634456208E-3</v>
      </c>
      <c r="AL47" s="3">
        <v>0.61223802909201597</v>
      </c>
      <c r="AM47" s="3">
        <v>5.7198811777420699E-2</v>
      </c>
      <c r="AN47" s="3">
        <v>1.2534969568776901E-2</v>
      </c>
      <c r="AO47" s="3">
        <v>5.1294420687239199</v>
      </c>
      <c r="AP47" s="3">
        <v>0.369578317143823</v>
      </c>
      <c r="AQ47" s="3">
        <v>6.46617091634068E-2</v>
      </c>
      <c r="AR47" s="3">
        <v>5.3619621558086203</v>
      </c>
      <c r="AS47" s="3">
        <v>0.18792323748405701</v>
      </c>
      <c r="AT47" s="3">
        <v>1.1187636975759E-2</v>
      </c>
      <c r="AU47" s="3">
        <v>0.64742701147867299</v>
      </c>
      <c r="AV47" s="3">
        <v>3.6019087136988301E-2</v>
      </c>
      <c r="AW47" s="3">
        <v>3.7487211765997899E-3</v>
      </c>
      <c r="AX47" s="3">
        <v>1.17790801507371</v>
      </c>
      <c r="AY47" s="3">
        <v>7.9619425696120405E-2</v>
      </c>
      <c r="AZ47" s="3">
        <v>6.0571244080493301E-3</v>
      </c>
      <c r="BA47" s="3">
        <v>0.12553785910575499</v>
      </c>
      <c r="BB47" s="3">
        <v>1.5262971029358099E-2</v>
      </c>
      <c r="BC47" s="3">
        <v>8.2218750547933608E-3</v>
      </c>
      <c r="BD47" s="3">
        <v>0.51101765593111004</v>
      </c>
      <c r="BE47" s="3">
        <v>6.8175262821897301E-2</v>
      </c>
      <c r="BF47" s="3">
        <v>4.6481713239301801E-2</v>
      </c>
      <c r="BG47" s="3">
        <v>8.3222985504975297E-2</v>
      </c>
      <c r="BH47" s="3">
        <v>3.1520177557433103E-2</v>
      </c>
      <c r="BI47" s="3">
        <v>3.4914606320355403E-2</v>
      </c>
      <c r="BJ47" s="3">
        <v>3.10941616563368E-2</v>
      </c>
      <c r="BK47" s="3">
        <v>9.1406380921577202E-3</v>
      </c>
      <c r="BL47" s="3">
        <v>1.2259870949037801E-2</v>
      </c>
      <c r="BM47" s="3">
        <v>9.3503315942989093E-2</v>
      </c>
      <c r="BN47" s="3">
        <v>3.4771808665462901E-2</v>
      </c>
      <c r="BO47" s="3">
        <v>4.8516621685977299E-2</v>
      </c>
      <c r="BP47" s="3">
        <v>1.8617712835844499E-2</v>
      </c>
      <c r="BQ47" s="3">
        <v>5.9525946234451803E-3</v>
      </c>
      <c r="BR47" s="3">
        <v>6.4788792364855897E-3</v>
      </c>
      <c r="BS47" s="3">
        <v>7.6455874613700001E-2</v>
      </c>
      <c r="BT47" s="3">
        <v>2.4357539417475999E-2</v>
      </c>
      <c r="BU47" s="3">
        <v>3.0662350489606999E-2</v>
      </c>
      <c r="BV47" s="3">
        <v>3.1665574783230399E-2</v>
      </c>
      <c r="BW47" s="3">
        <v>7.3872629746613502E-3</v>
      </c>
      <c r="BX47" s="3">
        <v>6.3362177365950297E-3</v>
      </c>
      <c r="BY47" s="3">
        <v>6.6212958601538502E-2</v>
      </c>
      <c r="BZ47" s="3">
        <v>1.6923466971647899E-2</v>
      </c>
      <c r="CA47" s="3">
        <v>1.1452182181734201E-2</v>
      </c>
      <c r="CB47" s="3">
        <v>1.1018810366332701E-2</v>
      </c>
      <c r="CC47" s="3">
        <v>4.5139728217427101E-3</v>
      </c>
      <c r="CD47" s="3">
        <v>4.1971734986698799E-3</v>
      </c>
      <c r="CE47" s="3">
        <v>5.3613357685209202E-2</v>
      </c>
      <c r="CF47" s="3">
        <v>2.1370076367630799E-2</v>
      </c>
      <c r="CG47" s="3">
        <v>2.8653609432963498E-2</v>
      </c>
      <c r="CH47" s="3">
        <v>9.1956851339971592E-3</v>
      </c>
      <c r="CI47" s="3">
        <v>5.2736458594052401E-3</v>
      </c>
      <c r="CJ47" s="3">
        <v>6.4273883137524598E-3</v>
      </c>
      <c r="CK47" s="3">
        <v>7.9693846610949096E-2</v>
      </c>
      <c r="CL47" s="3">
        <v>1.9617099942860001E-2</v>
      </c>
      <c r="CM47" s="3">
        <v>1.1981706116865099E-2</v>
      </c>
    </row>
    <row r="48" spans="1:91" x14ac:dyDescent="0.25">
      <c r="A48" t="s">
        <v>144</v>
      </c>
      <c r="B48">
        <v>44.156999999999996</v>
      </c>
      <c r="C48">
        <v>83760.899999999994</v>
      </c>
      <c r="D48">
        <v>17440.099999999999</v>
      </c>
      <c r="E48" s="3">
        <v>0.307837130880527</v>
      </c>
      <c r="F48" s="3">
        <v>5.4407953640314401E-2</v>
      </c>
      <c r="G48" s="3">
        <v>9.3418164535114603E-2</v>
      </c>
      <c r="H48" s="3">
        <v>1479.5576465776901</v>
      </c>
      <c r="I48" s="3">
        <v>50.975208380000197</v>
      </c>
      <c r="J48" s="3">
        <v>0.12825208139698799</v>
      </c>
      <c r="K48" s="3">
        <v>1428.0175015249099</v>
      </c>
      <c r="L48" s="3">
        <v>50.438658917592299</v>
      </c>
      <c r="M48" s="3">
        <v>0.44712734202585303</v>
      </c>
      <c r="N48" s="3">
        <v>210.21148340707799</v>
      </c>
      <c r="O48" s="3">
        <v>13.8047607485668</v>
      </c>
      <c r="P48" s="3">
        <v>0.27367749573341499</v>
      </c>
      <c r="Q48" s="3">
        <v>707.60077526286102</v>
      </c>
      <c r="R48" s="3">
        <v>89.840172602043907</v>
      </c>
      <c r="S48" s="3">
        <v>54.677653723519398</v>
      </c>
      <c r="T48" s="3">
        <v>1141.43793390581</v>
      </c>
      <c r="U48" s="3">
        <v>90.692034440770499</v>
      </c>
      <c r="V48" s="3">
        <v>20.670192435634998</v>
      </c>
      <c r="W48" s="3">
        <v>355013.52605546598</v>
      </c>
      <c r="X48" s="3">
        <v>9842.0890063139796</v>
      </c>
      <c r="Y48" s="3" t="s">
        <v>1</v>
      </c>
      <c r="Z48" s="3">
        <v>1.83409900478456</v>
      </c>
      <c r="AA48" s="3">
        <v>0.122938881207847</v>
      </c>
      <c r="AB48" s="3">
        <v>1.7481890336292698E-2</v>
      </c>
      <c r="AC48" s="3">
        <v>69.966328074064094</v>
      </c>
      <c r="AD48" s="3">
        <v>2.6660827860291101</v>
      </c>
      <c r="AE48" s="3">
        <v>0.120525161138115</v>
      </c>
      <c r="AF48" s="3">
        <v>1124.3605560578601</v>
      </c>
      <c r="AG48" s="3">
        <v>82.137364756664098</v>
      </c>
      <c r="AH48" s="3">
        <v>8.6192960927131903</v>
      </c>
      <c r="AI48" s="3">
        <v>135.49102262183101</v>
      </c>
      <c r="AJ48" s="3">
        <v>7.3033232300770701</v>
      </c>
      <c r="AK48" s="3">
        <v>1.32863390606478E-2</v>
      </c>
      <c r="AL48" s="3">
        <v>0.57393516620726703</v>
      </c>
      <c r="AM48" s="3">
        <v>5.89798615709358E-2</v>
      </c>
      <c r="AN48" s="3">
        <v>9.1735834415311995E-3</v>
      </c>
      <c r="AO48" s="3">
        <v>11.1821451353978</v>
      </c>
      <c r="AP48" s="3">
        <v>0.68856184237329399</v>
      </c>
      <c r="AQ48" s="3">
        <v>3.6121283670067297E-2</v>
      </c>
      <c r="AR48" s="3">
        <v>10.845845662657499</v>
      </c>
      <c r="AS48" s="3">
        <v>0.37077172165150801</v>
      </c>
      <c r="AT48" s="3">
        <v>9.3159631245672905E-3</v>
      </c>
      <c r="AU48" s="3">
        <v>0.70340782574933103</v>
      </c>
      <c r="AV48" s="3">
        <v>4.2128674319798297E-2</v>
      </c>
      <c r="AW48" s="3">
        <v>5.8983258559989898E-3</v>
      </c>
      <c r="AX48" s="3">
        <v>1.29048594750431</v>
      </c>
      <c r="AY48" s="3">
        <v>7.0823324283499897E-2</v>
      </c>
      <c r="AZ48" s="3">
        <v>5.3369221467338603E-3</v>
      </c>
      <c r="BA48" s="3">
        <v>0.140689399586615</v>
      </c>
      <c r="BB48" s="3">
        <v>1.45939143391496E-2</v>
      </c>
      <c r="BC48" s="3">
        <v>4.2639281233788698E-3</v>
      </c>
      <c r="BD48" s="3">
        <v>0.51201441230709199</v>
      </c>
      <c r="BE48" s="3">
        <v>7.9111961086296895E-2</v>
      </c>
      <c r="BF48" s="3">
        <v>3.1377799093822198E-2</v>
      </c>
      <c r="BG48" s="3">
        <v>0.109246826000719</v>
      </c>
      <c r="BH48" s="3">
        <v>3.8541607671703698E-2</v>
      </c>
      <c r="BI48" s="3">
        <v>4.2677736574582403E-2</v>
      </c>
      <c r="BJ48" s="3">
        <v>2.7228405633793799E-2</v>
      </c>
      <c r="BK48" s="3">
        <v>8.4070757181775296E-3</v>
      </c>
      <c r="BL48" s="3">
        <v>4.8776545978934799E-3</v>
      </c>
      <c r="BM48" s="3">
        <v>0.11759265095860399</v>
      </c>
      <c r="BN48" s="3">
        <v>3.6054016545707897E-2</v>
      </c>
      <c r="BO48" s="3">
        <v>3.9880181485723601E-2</v>
      </c>
      <c r="BP48" s="3">
        <v>1.34740745288917E-2</v>
      </c>
      <c r="BQ48" s="3">
        <v>5.1479908941267404E-3</v>
      </c>
      <c r="BR48" s="3">
        <v>3.83063661130234E-3</v>
      </c>
      <c r="BS48" s="3">
        <v>0.102542320037756</v>
      </c>
      <c r="BT48" s="3">
        <v>2.49736061633179E-2</v>
      </c>
      <c r="BU48" s="3">
        <v>1.65371700714197E-2</v>
      </c>
      <c r="BV48" s="3">
        <v>2.0451527265714801E-2</v>
      </c>
      <c r="BW48" s="3">
        <v>6.04460637026013E-3</v>
      </c>
      <c r="BX48" s="3">
        <v>6.1832930296371403E-3</v>
      </c>
      <c r="BY48" s="3">
        <v>5.2018095549798499E-2</v>
      </c>
      <c r="BZ48" s="3">
        <v>1.8310895948646402E-2</v>
      </c>
      <c r="CA48" s="3">
        <v>2.0938774331370601E-2</v>
      </c>
      <c r="CB48" s="3">
        <v>9.8310107264876004E-3</v>
      </c>
      <c r="CC48" s="3">
        <v>4.9977346419760298E-3</v>
      </c>
      <c r="CD48" s="3">
        <v>6.2125208543219804E-3</v>
      </c>
      <c r="CE48" s="3">
        <v>6.0789639088023303E-2</v>
      </c>
      <c r="CF48" s="3">
        <v>2.34810609891947E-2</v>
      </c>
      <c r="CG48" s="3">
        <v>2.7421950674448001E-2</v>
      </c>
      <c r="CH48" s="3" t="s">
        <v>107</v>
      </c>
      <c r="CI48" s="3">
        <v>3.04405581978356E-3</v>
      </c>
      <c r="CJ48" s="3">
        <v>5.6234095278699103E-3</v>
      </c>
      <c r="CK48" s="3">
        <v>0.35337298929748001</v>
      </c>
      <c r="CL48" s="3">
        <v>5.55112375403682E-2</v>
      </c>
      <c r="CM48" s="3">
        <v>1.1441676605559101E-2</v>
      </c>
    </row>
    <row r="49" spans="1:91" x14ac:dyDescent="0.25">
      <c r="A49" t="s">
        <v>145</v>
      </c>
      <c r="B49">
        <v>44.125999999999998</v>
      </c>
      <c r="C49">
        <v>79211.399999999994</v>
      </c>
      <c r="D49">
        <v>16518.400000000001</v>
      </c>
      <c r="E49" s="3">
        <v>0.79097207739158204</v>
      </c>
      <c r="F49" s="3">
        <v>9.6311730940439599E-2</v>
      </c>
      <c r="G49" s="3">
        <v>0.102131285677626</v>
      </c>
      <c r="H49" s="3">
        <v>1657.19935462952</v>
      </c>
      <c r="I49" s="3">
        <v>89.3406969421913</v>
      </c>
      <c r="J49" s="3">
        <v>0.130162329133066</v>
      </c>
      <c r="K49" s="3">
        <v>1606.77180872995</v>
      </c>
      <c r="L49" s="3">
        <v>81.949786137010506</v>
      </c>
      <c r="M49" s="3">
        <v>0.35990430816429803</v>
      </c>
      <c r="N49" s="3">
        <v>1118.9271471515401</v>
      </c>
      <c r="O49" s="3">
        <v>57.4594063750231</v>
      </c>
      <c r="P49" s="3">
        <v>0.30408428884555999</v>
      </c>
      <c r="Q49" s="3">
        <v>4747.82185601325</v>
      </c>
      <c r="R49" s="3">
        <v>334.01517055925399</v>
      </c>
      <c r="S49" s="3">
        <v>70.442470116161601</v>
      </c>
      <c r="T49" s="3">
        <v>7986.6299184857298</v>
      </c>
      <c r="U49" s="3">
        <v>378.44265312517598</v>
      </c>
      <c r="V49" s="3">
        <v>26.143419270874102</v>
      </c>
      <c r="W49" s="3">
        <v>354315.9878688</v>
      </c>
      <c r="X49" s="3">
        <v>7902.1735346704199</v>
      </c>
      <c r="Y49" s="3" t="s">
        <v>1</v>
      </c>
      <c r="Z49" s="3">
        <v>3.1714084706467398</v>
      </c>
      <c r="AA49" s="3">
        <v>0.232107089961785</v>
      </c>
      <c r="AB49" s="3">
        <v>2.08040095677797E-2</v>
      </c>
      <c r="AC49" s="3">
        <v>87.682801341764801</v>
      </c>
      <c r="AD49" s="3">
        <v>3.2833355328070999</v>
      </c>
      <c r="AE49" s="3">
        <v>0.13273337726496601</v>
      </c>
      <c r="AF49" s="3">
        <v>1151.32547203274</v>
      </c>
      <c r="AG49" s="3">
        <v>52.172277746172597</v>
      </c>
      <c r="AH49" s="3">
        <v>10.9059221432897</v>
      </c>
      <c r="AI49" s="3">
        <v>117.89647701659899</v>
      </c>
      <c r="AJ49" s="3">
        <v>4.7101849066439501</v>
      </c>
      <c r="AK49" s="3">
        <v>1.11773550383978E-2</v>
      </c>
      <c r="AL49" s="3">
        <v>0.75010008912999004</v>
      </c>
      <c r="AM49" s="3">
        <v>6.8343137762731099E-2</v>
      </c>
      <c r="AN49" s="3">
        <v>1.2537604527261E-2</v>
      </c>
      <c r="AO49" s="3">
        <v>38.505511423641998</v>
      </c>
      <c r="AP49" s="3">
        <v>1.6421845595582301</v>
      </c>
      <c r="AQ49" s="3">
        <v>0.101376383535473</v>
      </c>
      <c r="AR49" s="3">
        <v>37.182444770283702</v>
      </c>
      <c r="AS49" s="3">
        <v>1.1639238306643001</v>
      </c>
      <c r="AT49" s="3">
        <v>1.1097880102364101E-2</v>
      </c>
      <c r="AU49" s="3">
        <v>0.73026095228379895</v>
      </c>
      <c r="AV49" s="3">
        <v>4.20894359007183E-2</v>
      </c>
      <c r="AW49" s="3">
        <v>7.8718284824604492E-3</v>
      </c>
      <c r="AX49" s="3">
        <v>1.4679943580852499</v>
      </c>
      <c r="AY49" s="3">
        <v>6.8862275985006299E-2</v>
      </c>
      <c r="AZ49" s="3">
        <v>5.5966390225037901E-3</v>
      </c>
      <c r="BA49" s="3">
        <v>0.15941646750537899</v>
      </c>
      <c r="BB49" s="3">
        <v>1.6938109969298901E-2</v>
      </c>
      <c r="BC49" s="3">
        <v>7.2805913782972402E-3</v>
      </c>
      <c r="BD49" s="3">
        <v>0.60742720853133703</v>
      </c>
      <c r="BE49" s="3">
        <v>7.7778186401871993E-2</v>
      </c>
      <c r="BF49" s="3">
        <v>3.5727841315089902E-2</v>
      </c>
      <c r="BG49" s="3">
        <v>0.121037299051792</v>
      </c>
      <c r="BH49" s="3">
        <v>3.9580406567812698E-2</v>
      </c>
      <c r="BI49" s="3">
        <v>5.5992966438209502E-2</v>
      </c>
      <c r="BJ49" s="3">
        <v>4.5936363408098202E-2</v>
      </c>
      <c r="BK49" s="3">
        <v>1.2100367252906599E-2</v>
      </c>
      <c r="BL49" s="3">
        <v>1.04462873262373E-2</v>
      </c>
      <c r="BM49" s="3">
        <v>0.126511915906415</v>
      </c>
      <c r="BN49" s="3">
        <v>4.3236514708165703E-2</v>
      </c>
      <c r="BO49" s="3">
        <v>3.37160355039045E-2</v>
      </c>
      <c r="BP49" s="3">
        <v>1.6191380864415E-2</v>
      </c>
      <c r="BQ49" s="3">
        <v>5.7815734524567803E-3</v>
      </c>
      <c r="BR49" s="3">
        <v>9.5505973455865898E-3</v>
      </c>
      <c r="BS49" s="3">
        <v>0.108550709021112</v>
      </c>
      <c r="BT49" s="3">
        <v>3.5072740973576502E-2</v>
      </c>
      <c r="BU49" s="3">
        <v>3.1802597864293999E-2</v>
      </c>
      <c r="BV49" s="3">
        <v>2.6458550882651699E-2</v>
      </c>
      <c r="BW49" s="3">
        <v>8.2811627450711106E-3</v>
      </c>
      <c r="BX49" s="3">
        <v>1.05899201880122E-2</v>
      </c>
      <c r="BY49" s="3">
        <v>7.7018676221875498E-2</v>
      </c>
      <c r="BZ49" s="3">
        <v>2.1938149730634501E-2</v>
      </c>
      <c r="CA49" s="3">
        <v>2.9088393245984001E-2</v>
      </c>
      <c r="CB49" s="3">
        <v>1.05584842863823E-2</v>
      </c>
      <c r="CC49" s="3">
        <v>4.8492215849871498E-3</v>
      </c>
      <c r="CD49" s="3">
        <v>8.4662148473130007E-3</v>
      </c>
      <c r="CE49" s="3">
        <v>6.5612686878993395E-2</v>
      </c>
      <c r="CF49" s="3">
        <v>2.5414044286669799E-2</v>
      </c>
      <c r="CG49" s="3">
        <v>2.17386241162453E-2</v>
      </c>
      <c r="CH49" s="3">
        <v>8.0649714623884997E-3</v>
      </c>
      <c r="CI49" s="3">
        <v>5.1245977054550501E-3</v>
      </c>
      <c r="CJ49" s="3">
        <v>6.2589172066153604E-3</v>
      </c>
      <c r="CK49" s="3">
        <v>0.243506568788144</v>
      </c>
      <c r="CL49" s="3">
        <v>4.2550927623437901E-2</v>
      </c>
      <c r="CM49" s="3">
        <v>1.0746248867494699E-2</v>
      </c>
    </row>
    <row r="50" spans="1:91" x14ac:dyDescent="0.25">
      <c r="A50" t="s">
        <v>146</v>
      </c>
      <c r="B50">
        <v>44.170999999999999</v>
      </c>
      <c r="C50">
        <v>74996</v>
      </c>
      <c r="D50">
        <v>15532.3</v>
      </c>
      <c r="E50" s="3">
        <v>0.536382681761012</v>
      </c>
      <c r="F50" s="3">
        <v>7.1632829463457406E-2</v>
      </c>
      <c r="G50" s="3">
        <v>0.114534899954081</v>
      </c>
      <c r="H50" s="3">
        <v>1302.83233994022</v>
      </c>
      <c r="I50" s="3">
        <v>45.670289299650698</v>
      </c>
      <c r="J50" s="3">
        <v>0.1207218806066</v>
      </c>
      <c r="K50" s="3">
        <v>1299.7852315355799</v>
      </c>
      <c r="L50" s="3">
        <v>42.422484625155199</v>
      </c>
      <c r="M50" s="3">
        <v>0.57370395208990999</v>
      </c>
      <c r="N50" s="3">
        <v>467.80964607272199</v>
      </c>
      <c r="O50" s="3">
        <v>23.110480064444801</v>
      </c>
      <c r="P50" s="3">
        <v>0.32728394856061799</v>
      </c>
      <c r="Q50" s="3">
        <v>2263.1336095555698</v>
      </c>
      <c r="R50" s="3">
        <v>144.929592383336</v>
      </c>
      <c r="S50" s="3">
        <v>73.933836317972506</v>
      </c>
      <c r="T50" s="3">
        <v>2209.9647017316202</v>
      </c>
      <c r="U50" s="3">
        <v>129.00439921893599</v>
      </c>
      <c r="V50" s="3">
        <v>22.474358538314199</v>
      </c>
      <c r="W50" s="3">
        <v>352529.337111492</v>
      </c>
      <c r="X50" s="3">
        <v>8812.8227884189801</v>
      </c>
      <c r="Y50" s="3" t="s">
        <v>1</v>
      </c>
      <c r="Z50" s="3">
        <v>2.29322185946751</v>
      </c>
      <c r="AA50" s="3">
        <v>0.150366638627869</v>
      </c>
      <c r="AB50" s="3">
        <v>3.52495547539333E-2</v>
      </c>
      <c r="AC50" s="3">
        <v>75.975725121627207</v>
      </c>
      <c r="AD50" s="3">
        <v>2.9858846798901899</v>
      </c>
      <c r="AE50" s="3">
        <v>0.13256307168314399</v>
      </c>
      <c r="AF50" s="3">
        <v>1625.02828482822</v>
      </c>
      <c r="AG50" s="3">
        <v>186.098426231947</v>
      </c>
      <c r="AH50" s="3">
        <v>10.936954460794899</v>
      </c>
      <c r="AI50" s="3">
        <v>95.813961115679902</v>
      </c>
      <c r="AJ50" s="3">
        <v>4.0558799138313901</v>
      </c>
      <c r="AK50" s="3">
        <v>8.9935363667173699E-3</v>
      </c>
      <c r="AL50" s="3">
        <v>0.56083568430173203</v>
      </c>
      <c r="AM50" s="3">
        <v>5.82396314267912E-2</v>
      </c>
      <c r="AN50" s="3">
        <v>6.2815699537486598E-3</v>
      </c>
      <c r="AO50" s="3">
        <v>7.5182858517748103</v>
      </c>
      <c r="AP50" s="3">
        <v>0.52853906277789098</v>
      </c>
      <c r="AQ50" s="3">
        <v>9.1178489068297702E-2</v>
      </c>
      <c r="AR50" s="3">
        <v>7.4120634135201904</v>
      </c>
      <c r="AS50" s="3">
        <v>0.31190429905239497</v>
      </c>
      <c r="AT50" s="3">
        <v>6.3620381999765002E-3</v>
      </c>
      <c r="AU50" s="3">
        <v>0.75056959724514405</v>
      </c>
      <c r="AV50" s="3">
        <v>4.51056988457273E-2</v>
      </c>
      <c r="AW50" s="3">
        <v>4.1679253847605501E-3</v>
      </c>
      <c r="AX50" s="3">
        <v>1.38142344920377</v>
      </c>
      <c r="AY50" s="3">
        <v>5.8351334375148299E-2</v>
      </c>
      <c r="AZ50" s="3">
        <v>5.85449129653363E-3</v>
      </c>
      <c r="BA50" s="3">
        <v>0.14393863089861</v>
      </c>
      <c r="BB50" s="3">
        <v>1.5548802472862101E-2</v>
      </c>
      <c r="BC50" s="3">
        <v>6.47155966561403E-3</v>
      </c>
      <c r="BD50" s="3">
        <v>0.51790020305682805</v>
      </c>
      <c r="BE50" s="3">
        <v>8.4677349396509199E-2</v>
      </c>
      <c r="BF50" s="3">
        <v>3.3215407994722099E-2</v>
      </c>
      <c r="BG50" s="3">
        <v>9.0777046667113406E-2</v>
      </c>
      <c r="BH50" s="3">
        <v>3.3453170161307298E-2</v>
      </c>
      <c r="BI50" s="3">
        <v>4.3261696841691698E-2</v>
      </c>
      <c r="BJ50" s="3">
        <v>2.1578220838306399E-2</v>
      </c>
      <c r="BK50" s="3">
        <v>7.6007978066737897E-3</v>
      </c>
      <c r="BL50" s="3">
        <v>1.17341073615247E-2</v>
      </c>
      <c r="BM50" s="3">
        <v>0.119607458248877</v>
      </c>
      <c r="BN50" s="3">
        <v>4.5220719981297501E-2</v>
      </c>
      <c r="BO50" s="3">
        <v>4.1852864493107801E-2</v>
      </c>
      <c r="BP50" s="3">
        <v>8.9459748984829796E-3</v>
      </c>
      <c r="BQ50" s="3">
        <v>4.7015055978734798E-3</v>
      </c>
      <c r="BR50" s="3">
        <v>7.9095220478829602E-3</v>
      </c>
      <c r="BS50" s="3">
        <v>0.100459562332536</v>
      </c>
      <c r="BT50" s="3">
        <v>2.6000360303348902E-2</v>
      </c>
      <c r="BU50" s="3">
        <v>3.6075826986583202E-2</v>
      </c>
      <c r="BV50" s="3">
        <v>1.9455502089018299E-2</v>
      </c>
      <c r="BW50" s="3">
        <v>6.5540847677224697E-3</v>
      </c>
      <c r="BX50" s="3">
        <v>6.84108404623623E-3</v>
      </c>
      <c r="BY50" s="3">
        <v>4.8220579750848598E-2</v>
      </c>
      <c r="BZ50" s="3">
        <v>1.71484242776637E-2</v>
      </c>
      <c r="CA50" s="3">
        <v>1.99494699253733E-2</v>
      </c>
      <c r="CB50" s="3">
        <v>7.2141958687556903E-3</v>
      </c>
      <c r="CC50" s="3">
        <v>4.01008052333688E-3</v>
      </c>
      <c r="CD50" s="3">
        <v>4.6750494493238001E-3</v>
      </c>
      <c r="CE50" s="3">
        <v>4.2262047449123097E-2</v>
      </c>
      <c r="CF50" s="3">
        <v>2.1040005469169499E-2</v>
      </c>
      <c r="CG50" s="3">
        <v>2.9946386878393901E-2</v>
      </c>
      <c r="CH50" s="3" t="s">
        <v>107</v>
      </c>
      <c r="CI50" s="3">
        <v>4.6764250223152604E-3</v>
      </c>
      <c r="CJ50" s="3">
        <v>8.1950341076362596E-3</v>
      </c>
      <c r="CK50" s="3">
        <v>0.29701809877901802</v>
      </c>
      <c r="CL50" s="3">
        <v>4.3544936580718001E-2</v>
      </c>
      <c r="CM50" s="3">
        <v>1.5983980772873899E-2</v>
      </c>
    </row>
    <row r="51" spans="1:91" x14ac:dyDescent="0.25">
      <c r="A51" t="s">
        <v>147</v>
      </c>
      <c r="B51">
        <v>44.16</v>
      </c>
      <c r="C51">
        <v>107061</v>
      </c>
      <c r="D51">
        <v>17121</v>
      </c>
      <c r="E51" s="3">
        <v>5734.3609108589999</v>
      </c>
      <c r="F51" s="3">
        <v>9737.5824788317495</v>
      </c>
      <c r="G51" s="3">
        <v>80.567040856427397</v>
      </c>
      <c r="H51" s="3">
        <v>4169716.9581285501</v>
      </c>
      <c r="I51" s="3">
        <v>4808009.4459597701</v>
      </c>
      <c r="J51" s="3">
        <v>97.898178810806996</v>
      </c>
      <c r="K51" s="3">
        <v>5770914.4821634497</v>
      </c>
      <c r="L51" s="3">
        <v>3093078.3316037999</v>
      </c>
      <c r="M51" s="3">
        <v>241.79376774711099</v>
      </c>
      <c r="N51" s="3">
        <v>9206049.2928309608</v>
      </c>
      <c r="O51" s="3">
        <v>4478806.55000907</v>
      </c>
      <c r="P51" s="3">
        <v>229.738175457479</v>
      </c>
      <c r="Q51" s="3">
        <v>18311008.773199599</v>
      </c>
      <c r="R51" s="3">
        <v>14851061.5722392</v>
      </c>
      <c r="S51" s="3">
        <v>43064.758792921799</v>
      </c>
      <c r="T51" s="3">
        <v>319652.14239306201</v>
      </c>
      <c r="U51" s="3">
        <v>203700.302572335</v>
      </c>
      <c r="V51" s="3">
        <v>16253.3706708842</v>
      </c>
      <c r="W51" s="3">
        <v>328393.98479936097</v>
      </c>
      <c r="X51" s="3">
        <v>133526.540897019</v>
      </c>
      <c r="Y51" s="3" t="s">
        <v>1</v>
      </c>
      <c r="Z51" s="3">
        <v>4710.8211245001403</v>
      </c>
      <c r="AA51" s="3">
        <v>3351.08931092391</v>
      </c>
      <c r="AB51" s="3">
        <v>23.571649208360402</v>
      </c>
      <c r="AC51" s="3">
        <v>128818.627291645</v>
      </c>
      <c r="AD51" s="3">
        <v>109957.038448848</v>
      </c>
      <c r="AE51" s="3">
        <v>100.812992326781</v>
      </c>
      <c r="AF51" s="3">
        <v>5022780.3538947301</v>
      </c>
      <c r="AG51" s="3">
        <v>3031296.9521659799</v>
      </c>
      <c r="AH51" s="3">
        <v>7540.1071783165899</v>
      </c>
      <c r="AI51" s="3">
        <v>1779.4338530740499</v>
      </c>
      <c r="AJ51" s="3">
        <v>1116.17694983605</v>
      </c>
      <c r="AK51" s="3">
        <v>4.91573190414229</v>
      </c>
      <c r="AL51" s="3">
        <v>2397.57590361146</v>
      </c>
      <c r="AM51" s="3">
        <v>1754.35754654637</v>
      </c>
      <c r="AN51" s="3">
        <v>13.2543108908904</v>
      </c>
      <c r="AO51" s="3">
        <v>4174.0678011606797</v>
      </c>
      <c r="AP51" s="3">
        <v>1263.0993740798399</v>
      </c>
      <c r="AQ51" s="3">
        <v>55.075025661923299</v>
      </c>
      <c r="AR51" s="3">
        <v>3295.7364434930701</v>
      </c>
      <c r="AS51" s="3">
        <v>1656.60570669917</v>
      </c>
      <c r="AT51" s="3">
        <v>8.3277760819147204</v>
      </c>
      <c r="AU51" s="3">
        <v>1383.1303613556099</v>
      </c>
      <c r="AV51" s="3">
        <v>819.48306864300901</v>
      </c>
      <c r="AW51" s="3">
        <v>4.06002227165264</v>
      </c>
      <c r="AX51" s="3">
        <v>3550.6783319711799</v>
      </c>
      <c r="AY51" s="3">
        <v>2110.5075185570199</v>
      </c>
      <c r="AZ51" s="3">
        <v>4.1945768737770104</v>
      </c>
      <c r="BA51" s="3">
        <v>354.79726687798399</v>
      </c>
      <c r="BB51" s="3">
        <v>311.52084352136598</v>
      </c>
      <c r="BC51" s="3">
        <v>3.0818950776316698</v>
      </c>
      <c r="BD51" s="3">
        <v>2658.9824899045302</v>
      </c>
      <c r="BE51" s="3">
        <v>1049.66162033419</v>
      </c>
      <c r="BF51" s="3">
        <v>25.5056733707281</v>
      </c>
      <c r="BG51" s="3">
        <v>547.71715836802503</v>
      </c>
      <c r="BH51" s="3">
        <v>369.88552042057802</v>
      </c>
      <c r="BI51" s="3">
        <v>36.076087218460998</v>
      </c>
      <c r="BJ51" s="3">
        <v>149.40156070848201</v>
      </c>
      <c r="BK51" s="3">
        <v>73.463967518107097</v>
      </c>
      <c r="BL51" s="3">
        <v>6.0740364784692096</v>
      </c>
      <c r="BM51" s="3">
        <v>429.17575100553802</v>
      </c>
      <c r="BN51" s="3">
        <v>520.33446687925095</v>
      </c>
      <c r="BO51" s="3">
        <v>27.490976482655</v>
      </c>
      <c r="BP51" s="3">
        <v>98.7055015997704</v>
      </c>
      <c r="BQ51" s="3">
        <v>54.180931874608902</v>
      </c>
      <c r="BR51" s="3">
        <v>4.8291157229218697</v>
      </c>
      <c r="BS51" s="3">
        <v>480.77676963508202</v>
      </c>
      <c r="BT51" s="3">
        <v>291.79218904442803</v>
      </c>
      <c r="BU51" s="3">
        <v>16.425168365277099</v>
      </c>
      <c r="BV51" s="3">
        <v>81.363587927312096</v>
      </c>
      <c r="BW51" s="3">
        <v>77.663832056703697</v>
      </c>
      <c r="BX51" s="3">
        <v>3.8440243035610502</v>
      </c>
      <c r="BY51" s="3">
        <v>315.98907292155099</v>
      </c>
      <c r="BZ51" s="3">
        <v>262.82914477676002</v>
      </c>
      <c r="CA51" s="3">
        <v>13.4992632999021</v>
      </c>
      <c r="CB51" s="3">
        <v>55.475272093876903</v>
      </c>
      <c r="CC51" s="3">
        <v>36.023406394789099</v>
      </c>
      <c r="CD51" s="3">
        <v>5.1567401001289497</v>
      </c>
      <c r="CE51" s="3">
        <v>264.16241255502399</v>
      </c>
      <c r="CF51" s="3">
        <v>158.28038446792601</v>
      </c>
      <c r="CG51" s="3">
        <v>27.259070180381901</v>
      </c>
      <c r="CH51" s="3">
        <v>18.1156055415967</v>
      </c>
      <c r="CI51" s="3">
        <v>37.859673588518099</v>
      </c>
      <c r="CJ51" s="3">
        <v>6.4957408756674697</v>
      </c>
      <c r="CK51" s="3">
        <v>98.913725145575896</v>
      </c>
      <c r="CL51" s="3">
        <v>71.103293537465902</v>
      </c>
      <c r="CM51" s="3">
        <v>8.0713241820593193</v>
      </c>
    </row>
    <row r="52" spans="1:91" x14ac:dyDescent="0.25">
      <c r="A52" t="s">
        <v>148</v>
      </c>
      <c r="B52">
        <v>44.139000000000003</v>
      </c>
      <c r="C52">
        <v>106161</v>
      </c>
      <c r="D52">
        <v>12905.4</v>
      </c>
      <c r="E52" s="3">
        <v>22457.161306618302</v>
      </c>
      <c r="F52" s="3">
        <v>22304.833143956199</v>
      </c>
      <c r="G52" s="3">
        <v>133.33966878735001</v>
      </c>
      <c r="H52" s="3">
        <v>16299231.546429301</v>
      </c>
      <c r="I52" s="3">
        <v>9091320.7589624003</v>
      </c>
      <c r="J52" s="3">
        <v>161.832433437757</v>
      </c>
      <c r="K52" s="3">
        <v>13175723.0133704</v>
      </c>
      <c r="L52" s="3">
        <v>10517663.121131601</v>
      </c>
      <c r="M52" s="3">
        <v>399.85478175483502</v>
      </c>
      <c r="N52" s="3">
        <v>16822134.085106499</v>
      </c>
      <c r="O52" s="3">
        <v>14560151.039781399</v>
      </c>
      <c r="P52" s="3">
        <v>380.13808990982199</v>
      </c>
      <c r="Q52" s="3">
        <v>64197679.418239802</v>
      </c>
      <c r="R52" s="3">
        <v>31784278.3691133</v>
      </c>
      <c r="S52" s="3">
        <v>71341.595530405699</v>
      </c>
      <c r="T52" s="3">
        <v>812282.12563108897</v>
      </c>
      <c r="U52" s="3">
        <v>472100.10627039103</v>
      </c>
      <c r="V52" s="3">
        <v>25493.163942498701</v>
      </c>
      <c r="W52" s="3">
        <v>213776.115708292</v>
      </c>
      <c r="X52" s="3">
        <v>175460.65630112801</v>
      </c>
      <c r="Y52" s="3" t="s">
        <v>1</v>
      </c>
      <c r="Z52" s="3">
        <v>9561.5427932652492</v>
      </c>
      <c r="AA52" s="3">
        <v>11114.3637565424</v>
      </c>
      <c r="AB52" s="3">
        <v>38.974885350748799</v>
      </c>
      <c r="AC52" s="3">
        <v>215931.84140687701</v>
      </c>
      <c r="AD52" s="3">
        <v>127813.80045275899</v>
      </c>
      <c r="AE52" s="3">
        <v>166.78211019850801</v>
      </c>
      <c r="AF52" s="3">
        <v>10760477.375288401</v>
      </c>
      <c r="AG52" s="3">
        <v>9427321.7483540401</v>
      </c>
      <c r="AH52" s="3">
        <v>12468.064232818901</v>
      </c>
      <c r="AI52" s="3">
        <v>902.77781316902895</v>
      </c>
      <c r="AJ52" s="3">
        <v>1194.5141592350301</v>
      </c>
      <c r="AK52" s="3">
        <v>8.1331135866570392</v>
      </c>
      <c r="AL52" s="3">
        <v>750.05158940345495</v>
      </c>
      <c r="AM52" s="3">
        <v>2345.1528884283898</v>
      </c>
      <c r="AN52" s="3">
        <v>21.940286183922399</v>
      </c>
      <c r="AO52" s="3">
        <v>5034.9702504691404</v>
      </c>
      <c r="AP52" s="3">
        <v>2383.2310641685999</v>
      </c>
      <c r="AQ52" s="3">
        <v>91.103641455873998</v>
      </c>
      <c r="AR52" s="3">
        <v>2920.85130106627</v>
      </c>
      <c r="AS52" s="3">
        <v>4138.1612561359698</v>
      </c>
      <c r="AT52" s="3">
        <v>13.7769561785774</v>
      </c>
      <c r="AU52" s="3">
        <v>221.465262637656</v>
      </c>
      <c r="AV52" s="3">
        <v>207.942022313915</v>
      </c>
      <c r="AW52" s="3">
        <v>6.7178554167290097</v>
      </c>
      <c r="AX52" s="3">
        <v>600.65803055984304</v>
      </c>
      <c r="AY52" s="3">
        <v>615.49212811426196</v>
      </c>
      <c r="AZ52" s="3">
        <v>6.9391409234410899</v>
      </c>
      <c r="BA52" s="3">
        <v>124.482142263781</v>
      </c>
      <c r="BB52" s="3">
        <v>61.189194256396398</v>
      </c>
      <c r="BC52" s="3">
        <v>5.09988245535693</v>
      </c>
      <c r="BD52" s="3">
        <v>530.95413628272399</v>
      </c>
      <c r="BE52" s="3">
        <v>364.68199267895102</v>
      </c>
      <c r="BF52" s="3">
        <v>42.210737748756003</v>
      </c>
      <c r="BG52" s="3">
        <v>246.91847442185099</v>
      </c>
      <c r="BH52" s="3">
        <v>192.434034170378</v>
      </c>
      <c r="BI52" s="3">
        <v>59.715468457873101</v>
      </c>
      <c r="BJ52" s="3">
        <v>87.430157042700301</v>
      </c>
      <c r="BK52" s="3">
        <v>27.7542306033539</v>
      </c>
      <c r="BL52" s="3">
        <v>10.051592024856699</v>
      </c>
      <c r="BM52" s="3">
        <v>312.19757151947198</v>
      </c>
      <c r="BN52" s="3">
        <v>116.96747783477601</v>
      </c>
      <c r="BO52" s="3">
        <v>45.511874110131401</v>
      </c>
      <c r="BP52" s="3">
        <v>77.3988579534862</v>
      </c>
      <c r="BQ52" s="3">
        <v>44.0759378081734</v>
      </c>
      <c r="BR52" s="3">
        <v>7.9946151643717398</v>
      </c>
      <c r="BS52" s="3">
        <v>94.341828563763301</v>
      </c>
      <c r="BT52" s="3">
        <v>538.21626877164601</v>
      </c>
      <c r="BU52" s="3">
        <v>27.192554209830899</v>
      </c>
      <c r="BV52" s="3">
        <v>84.574094658424201</v>
      </c>
      <c r="BW52" s="3">
        <v>53.647848898494303</v>
      </c>
      <c r="BX52" s="3">
        <v>6.3637772212898103</v>
      </c>
      <c r="BY52" s="3">
        <v>196.48995959439</v>
      </c>
      <c r="BZ52" s="3">
        <v>227.71528775797299</v>
      </c>
      <c r="CA52" s="3">
        <v>22.348916031107301</v>
      </c>
      <c r="CB52" s="3">
        <v>53.910416799842302</v>
      </c>
      <c r="CC52" s="3">
        <v>33.644118532944901</v>
      </c>
      <c r="CD52" s="3">
        <v>8.5376070505255992</v>
      </c>
      <c r="CE52" s="3">
        <v>279.321014005336</v>
      </c>
      <c r="CF52" s="3">
        <v>294.58965365240101</v>
      </c>
      <c r="CG52" s="3">
        <v>45.137139849858002</v>
      </c>
      <c r="CH52" s="3">
        <v>49.250427359890402</v>
      </c>
      <c r="CI52" s="3">
        <v>44.178375914339497</v>
      </c>
      <c r="CJ52" s="3">
        <v>10.754939635817699</v>
      </c>
      <c r="CK52" s="3">
        <v>125.807330339602</v>
      </c>
      <c r="CL52" s="3">
        <v>114.32241115423599</v>
      </c>
      <c r="CM52" s="3">
        <v>13.364940908792899</v>
      </c>
    </row>
    <row r="53" spans="1:91" x14ac:dyDescent="0.25">
      <c r="A53" t="s">
        <v>149</v>
      </c>
      <c r="B53">
        <v>44.137</v>
      </c>
      <c r="C53">
        <v>104570</v>
      </c>
      <c r="D53">
        <v>11598.2</v>
      </c>
      <c r="E53" s="3">
        <v>3565.2285836925898</v>
      </c>
      <c r="F53" s="3">
        <v>287.47778936435901</v>
      </c>
      <c r="G53" s="3">
        <v>17.363253604340301</v>
      </c>
      <c r="H53" s="3">
        <v>1822765.9285527</v>
      </c>
      <c r="I53" s="3">
        <v>157740.49931099301</v>
      </c>
      <c r="J53" s="3">
        <v>23.826663956139999</v>
      </c>
      <c r="K53" s="3">
        <v>1805733.26042994</v>
      </c>
      <c r="L53" s="3">
        <v>155395.21150264199</v>
      </c>
      <c r="M53" s="3">
        <v>74.463951232145703</v>
      </c>
      <c r="N53" s="3">
        <v>2711865.15389839</v>
      </c>
      <c r="O53" s="3">
        <v>225837.58388165399</v>
      </c>
      <c r="P53" s="3">
        <v>61.663443878536199</v>
      </c>
      <c r="Q53" s="3">
        <v>8055434.5133913299</v>
      </c>
      <c r="R53" s="3">
        <v>663230.18615752296</v>
      </c>
      <c r="S53" s="3">
        <v>10126.3252568229</v>
      </c>
      <c r="T53" s="3">
        <v>188896.52207893599</v>
      </c>
      <c r="U53" s="3">
        <v>16286.972395091499</v>
      </c>
      <c r="V53" s="3">
        <v>3405.1224122880099</v>
      </c>
      <c r="W53" s="3">
        <v>346277.22793389799</v>
      </c>
      <c r="X53" s="3">
        <v>20059.619357530599</v>
      </c>
      <c r="Y53" s="3" t="s">
        <v>1</v>
      </c>
      <c r="Z53" s="3">
        <v>1530.68475047218</v>
      </c>
      <c r="AA53" s="3">
        <v>123.9845187211</v>
      </c>
      <c r="AB53" s="3">
        <v>5.4490049176502797</v>
      </c>
      <c r="AC53" s="3">
        <v>86179.670305746695</v>
      </c>
      <c r="AD53" s="3">
        <v>7068.1631277057404</v>
      </c>
      <c r="AE53" s="3">
        <v>17.105160958299201</v>
      </c>
      <c r="AF53" s="3">
        <v>1562265.89065498</v>
      </c>
      <c r="AG53" s="3">
        <v>131209.80215467</v>
      </c>
      <c r="AH53" s="3">
        <v>1468.09057086183</v>
      </c>
      <c r="AI53" s="3">
        <v>844.96392110566296</v>
      </c>
      <c r="AJ53" s="3">
        <v>71.102805838185304</v>
      </c>
      <c r="AK53" s="3">
        <v>1.87783156691813</v>
      </c>
      <c r="AL53" s="3">
        <v>1121.97776855955</v>
      </c>
      <c r="AM53" s="3">
        <v>96.761073130487503</v>
      </c>
      <c r="AN53" s="3">
        <v>1.8429979343876799</v>
      </c>
      <c r="AO53" s="3">
        <v>2573.1566243584598</v>
      </c>
      <c r="AP53" s="3">
        <v>216.59914331097099</v>
      </c>
      <c r="AQ53" s="3">
        <v>17.491452211174099</v>
      </c>
      <c r="AR53" s="3">
        <v>2503.2640681481498</v>
      </c>
      <c r="AS53" s="3">
        <v>201.13828681687801</v>
      </c>
      <c r="AT53" s="3">
        <v>2.1337013909977398</v>
      </c>
      <c r="AU53" s="3">
        <v>258.36872159252601</v>
      </c>
      <c r="AV53" s="3">
        <v>17.361687289673501</v>
      </c>
      <c r="AW53" s="3">
        <v>0.71645983830025795</v>
      </c>
      <c r="AX53" s="3">
        <v>869.41956971152797</v>
      </c>
      <c r="AY53" s="3">
        <v>77.435876770670504</v>
      </c>
      <c r="AZ53" s="3">
        <v>1.1540753968725601</v>
      </c>
      <c r="BA53" s="3">
        <v>147.381294504891</v>
      </c>
      <c r="BB53" s="3">
        <v>13.416604112450299</v>
      </c>
      <c r="BC53" s="3">
        <v>1.1840057618519599</v>
      </c>
      <c r="BD53" s="3">
        <v>870.94135606570705</v>
      </c>
      <c r="BE53" s="3">
        <v>77.543162809351401</v>
      </c>
      <c r="BF53" s="3">
        <v>7.1681960264216302</v>
      </c>
      <c r="BG53" s="3">
        <v>274.57997824113301</v>
      </c>
      <c r="BH53" s="3">
        <v>30.762922144321301</v>
      </c>
      <c r="BI53" s="3">
        <v>11.251174518586399</v>
      </c>
      <c r="BJ53" s="3">
        <v>63.757670358040201</v>
      </c>
      <c r="BK53" s="3">
        <v>7.68413844071834</v>
      </c>
      <c r="BL53" s="3">
        <v>2.47324187967499</v>
      </c>
      <c r="BM53" s="3">
        <v>340.75984347382803</v>
      </c>
      <c r="BN53" s="3">
        <v>42.005985481386801</v>
      </c>
      <c r="BO53" s="3">
        <v>6.3392655239542703</v>
      </c>
      <c r="BP53" s="3">
        <v>46.488302579074201</v>
      </c>
      <c r="BQ53" s="3">
        <v>5.2323148153969301</v>
      </c>
      <c r="BR53" s="3">
        <v>0.55331026556893403</v>
      </c>
      <c r="BS53" s="3">
        <v>252.07888207618001</v>
      </c>
      <c r="BT53" s="3">
        <v>24.4992297260832</v>
      </c>
      <c r="BU53" s="3">
        <v>4.2738733476322901</v>
      </c>
      <c r="BV53" s="3">
        <v>45.886054595217999</v>
      </c>
      <c r="BW53" s="3">
        <v>5.4320573016948996</v>
      </c>
      <c r="BX53" s="3">
        <v>1.83791852455475</v>
      </c>
      <c r="BY53" s="3">
        <v>117.454557011376</v>
      </c>
      <c r="BZ53" s="3">
        <v>13.5152011235235</v>
      </c>
      <c r="CA53" s="3">
        <v>3.5970172061754702</v>
      </c>
      <c r="CB53" s="3">
        <v>14.6563467098565</v>
      </c>
      <c r="CC53" s="3">
        <v>2.5660641985246002</v>
      </c>
      <c r="CD53" s="3">
        <v>1.37668761061436</v>
      </c>
      <c r="CE53" s="3">
        <v>70.901201150950598</v>
      </c>
      <c r="CF53" s="3">
        <v>11.902011480976601</v>
      </c>
      <c r="CG53" s="3">
        <v>6.6561463633257798</v>
      </c>
      <c r="CH53" s="3">
        <v>11.2964785765254</v>
      </c>
      <c r="CI53" s="3">
        <v>2.2962583580017601</v>
      </c>
      <c r="CJ53" s="3">
        <v>1.25267984084137</v>
      </c>
      <c r="CK53" s="3">
        <v>20.334819434755101</v>
      </c>
      <c r="CL53" s="3">
        <v>4.5267339351536702</v>
      </c>
      <c r="CM53" s="3">
        <v>1.0638737974719501</v>
      </c>
    </row>
    <row r="54" spans="1:91" x14ac:dyDescent="0.25">
      <c r="A54" t="s">
        <v>150</v>
      </c>
      <c r="B54">
        <v>44.128999999999998</v>
      </c>
      <c r="C54">
        <v>117364</v>
      </c>
      <c r="D54">
        <v>12890.9</v>
      </c>
      <c r="E54" s="3">
        <v>128.611052305188</v>
      </c>
      <c r="F54" s="3">
        <v>7.3017844043777904</v>
      </c>
      <c r="G54" s="3">
        <v>0.69225356727603904</v>
      </c>
      <c r="H54" s="3">
        <v>73382.138751206498</v>
      </c>
      <c r="I54" s="3">
        <v>5073.9833122922701</v>
      </c>
      <c r="J54" s="3">
        <v>0.90650644192262397</v>
      </c>
      <c r="K54" s="3">
        <v>72299.255273124203</v>
      </c>
      <c r="L54" s="3">
        <v>4759.88635268899</v>
      </c>
      <c r="M54" s="3">
        <v>3.1822001711255501</v>
      </c>
      <c r="N54" s="3">
        <v>88968.653710359795</v>
      </c>
      <c r="O54" s="3">
        <v>5499.0535206655504</v>
      </c>
      <c r="P54" s="3">
        <v>2.1534513169126801</v>
      </c>
      <c r="Q54" s="3">
        <v>344793.14798798901</v>
      </c>
      <c r="R54" s="3">
        <v>25928.252651122399</v>
      </c>
      <c r="S54" s="3">
        <v>303.31742309314899</v>
      </c>
      <c r="T54" s="3">
        <v>4798.1184224819999</v>
      </c>
      <c r="U54" s="3">
        <v>584.35391565592499</v>
      </c>
      <c r="V54" s="3">
        <v>96.6744689871215</v>
      </c>
      <c r="W54" s="3">
        <v>344015.26982235402</v>
      </c>
      <c r="X54" s="3">
        <v>10169.0529643666</v>
      </c>
      <c r="Y54" s="3" t="s">
        <v>1</v>
      </c>
      <c r="Z54" s="3">
        <v>57.976003885616798</v>
      </c>
      <c r="AA54" s="3">
        <v>3.6442977087930899</v>
      </c>
      <c r="AB54" s="3">
        <v>0.245543080417614</v>
      </c>
      <c r="AC54" s="3">
        <v>3894.4136372739999</v>
      </c>
      <c r="AD54" s="3">
        <v>213.36020664080999</v>
      </c>
      <c r="AE54" s="3">
        <v>0.81150623741406303</v>
      </c>
      <c r="AF54" s="3">
        <v>63276.867868435103</v>
      </c>
      <c r="AG54" s="3">
        <v>4586.9706266303501</v>
      </c>
      <c r="AH54" s="3">
        <v>70.167336619589307</v>
      </c>
      <c r="AI54" s="3">
        <v>1396.45091458924</v>
      </c>
      <c r="AJ54" s="3">
        <v>92.150977846793097</v>
      </c>
      <c r="AK54" s="3">
        <v>6.9973498228142306E-2</v>
      </c>
      <c r="AL54" s="3">
        <v>20.962103592051999</v>
      </c>
      <c r="AM54" s="3">
        <v>1.5529146887679399</v>
      </c>
      <c r="AN54" s="3">
        <v>4.0330665324411E-2</v>
      </c>
      <c r="AO54" s="3">
        <v>12.095820328063001</v>
      </c>
      <c r="AP54" s="3">
        <v>2.28019862322311</v>
      </c>
      <c r="AQ54" s="3">
        <v>0.26967992477159197</v>
      </c>
      <c r="AR54" s="3">
        <v>13.6305779344389</v>
      </c>
      <c r="AS54" s="3">
        <v>1.6682801424902201</v>
      </c>
      <c r="AT54" s="3">
        <v>6.9459154577937193E-2</v>
      </c>
      <c r="AU54" s="3">
        <v>2.58078573178536</v>
      </c>
      <c r="AV54" s="3">
        <v>0.21047540331606701</v>
      </c>
      <c r="AW54" s="3">
        <v>3.05771756399476E-2</v>
      </c>
      <c r="AX54" s="3">
        <v>6.4201222043468897</v>
      </c>
      <c r="AY54" s="3">
        <v>0.55082320814922903</v>
      </c>
      <c r="AZ54" s="3">
        <v>3.4979316768291302E-2</v>
      </c>
      <c r="BA54" s="3">
        <v>1.17126172396565</v>
      </c>
      <c r="BB54" s="3">
        <v>0.15188191603422499</v>
      </c>
      <c r="BC54" s="3">
        <v>4.9254863719763502E-2</v>
      </c>
      <c r="BD54" s="3">
        <v>5.3783192462413698</v>
      </c>
      <c r="BE54" s="3">
        <v>0.55026729258278695</v>
      </c>
      <c r="BF54" s="3">
        <v>0.241343124706484</v>
      </c>
      <c r="BG54" s="3">
        <v>2.3250576173619599</v>
      </c>
      <c r="BH54" s="3">
        <v>0.44594291368877698</v>
      </c>
      <c r="BI54" s="3">
        <v>0.27220729768743201</v>
      </c>
      <c r="BJ54" s="3">
        <v>1.2442162788619699</v>
      </c>
      <c r="BK54" s="3">
        <v>0.14158869510598099</v>
      </c>
      <c r="BL54" s="3">
        <v>6.2855715161371506E-2</v>
      </c>
      <c r="BM54" s="3">
        <v>4.0668424608295801</v>
      </c>
      <c r="BN54" s="3">
        <v>0.63009615666066499</v>
      </c>
      <c r="BO54" s="3">
        <v>9.7853486094457806E-2</v>
      </c>
      <c r="BP54" s="3">
        <v>0.59206305092487699</v>
      </c>
      <c r="BQ54" s="3">
        <v>8.8175816274852006E-2</v>
      </c>
      <c r="BR54" s="3">
        <v>4.7837951279207598E-2</v>
      </c>
      <c r="BS54" s="3">
        <v>4.0568197511753796</v>
      </c>
      <c r="BT54" s="3">
        <v>0.472983921394245</v>
      </c>
      <c r="BU54" s="3">
        <v>0.15968545490365499</v>
      </c>
      <c r="BV54" s="3">
        <v>0.85448452058124702</v>
      </c>
      <c r="BW54" s="3">
        <v>0.101843331303654</v>
      </c>
      <c r="BX54" s="3">
        <v>4.1439232798305699E-2</v>
      </c>
      <c r="BY54" s="3">
        <v>1.7178763339944501</v>
      </c>
      <c r="BZ54" s="3">
        <v>0.26673829743906502</v>
      </c>
      <c r="CA54" s="3">
        <v>8.18838416950846E-2</v>
      </c>
      <c r="CB54" s="3">
        <v>0.24712557011365299</v>
      </c>
      <c r="CC54" s="3">
        <v>6.1705714765081403E-2</v>
      </c>
      <c r="CD54" s="3">
        <v>7.44907498517203E-2</v>
      </c>
      <c r="CE54" s="3">
        <v>1.6193605417517101</v>
      </c>
      <c r="CF54" s="3">
        <v>0.277735125428967</v>
      </c>
      <c r="CG54" s="3">
        <v>0.151492514267793</v>
      </c>
      <c r="CH54" s="3">
        <v>0.233204437651126</v>
      </c>
      <c r="CI54" s="3">
        <v>6.09864042204682E-2</v>
      </c>
      <c r="CJ54" s="3">
        <v>7.4903510014185395E-2</v>
      </c>
      <c r="CK54" s="3">
        <v>0.68025011599834895</v>
      </c>
      <c r="CL54" s="3">
        <v>0.13445211366301199</v>
      </c>
      <c r="CM54" s="3">
        <v>7.7377321802099594E-2</v>
      </c>
    </row>
    <row r="55" spans="1:91" x14ac:dyDescent="0.25">
      <c r="A55" s="11" t="s">
        <v>151</v>
      </c>
      <c r="B55">
        <v>44.109000000000002</v>
      </c>
      <c r="C55">
        <v>120949</v>
      </c>
      <c r="D55">
        <v>12338</v>
      </c>
      <c r="E55" s="3">
        <v>24.530303667591401</v>
      </c>
      <c r="F55" s="3">
        <v>1.45517214104943</v>
      </c>
      <c r="G55" s="3">
        <v>0.27375600108680698</v>
      </c>
      <c r="H55" s="3">
        <v>14432.0139794774</v>
      </c>
      <c r="I55" s="3">
        <v>915.14216154493704</v>
      </c>
      <c r="J55" s="3">
        <v>0.35806298541074499</v>
      </c>
      <c r="K55" s="3">
        <v>14272.222137729899</v>
      </c>
      <c r="L55" s="3">
        <v>840.26509398533994</v>
      </c>
      <c r="M55" s="3">
        <v>1.2574233114891999</v>
      </c>
      <c r="N55" s="3">
        <v>15607.7966596227</v>
      </c>
      <c r="O55" s="3">
        <v>934.53257312647202</v>
      </c>
      <c r="P55" s="3">
        <v>0.85141184894028099</v>
      </c>
      <c r="Q55" s="3">
        <v>98747.113613705296</v>
      </c>
      <c r="R55" s="3">
        <v>9995.7630214562905</v>
      </c>
      <c r="S55" s="3">
        <v>120.065022379214</v>
      </c>
      <c r="T55" s="3">
        <v>521.80502791661695</v>
      </c>
      <c r="U55" s="3">
        <v>53.399689081990097</v>
      </c>
      <c r="V55" s="3">
        <v>36.506143625601503</v>
      </c>
      <c r="W55" s="3">
        <v>353359.56953236298</v>
      </c>
      <c r="X55" s="3">
        <v>10613.173173060701</v>
      </c>
      <c r="Y55" s="3" t="s">
        <v>1</v>
      </c>
      <c r="Z55" s="3">
        <v>10.7466537759567</v>
      </c>
      <c r="AA55" s="3">
        <v>0.74238806011720004</v>
      </c>
      <c r="AB55" s="3">
        <v>9.7010699896348598E-2</v>
      </c>
      <c r="AC55" s="3">
        <v>2503.3142294499198</v>
      </c>
      <c r="AD55" s="3">
        <v>141.39535393564</v>
      </c>
      <c r="AE55" s="3">
        <v>0.320790325216186</v>
      </c>
      <c r="AF55" s="3">
        <v>14073.621884529801</v>
      </c>
      <c r="AG55" s="3">
        <v>830.81872337879997</v>
      </c>
      <c r="AH55" s="3">
        <v>27.723844599617401</v>
      </c>
      <c r="AI55" s="3">
        <v>724.21267225542999</v>
      </c>
      <c r="AJ55" s="3">
        <v>36.257109233147297</v>
      </c>
      <c r="AK55" s="3">
        <v>2.76629601882552E-2</v>
      </c>
      <c r="AL55" s="3">
        <v>28.5438079715098</v>
      </c>
      <c r="AM55" s="3">
        <v>1.66972906209612</v>
      </c>
      <c r="AN55" s="3">
        <v>1.5952074870515E-2</v>
      </c>
      <c r="AO55" s="3">
        <v>5.8792698983023604</v>
      </c>
      <c r="AP55" s="3">
        <v>0.71414814762076395</v>
      </c>
      <c r="AQ55" s="3">
        <v>0.106592378793155</v>
      </c>
      <c r="AR55" s="3">
        <v>6.4649449271959902</v>
      </c>
      <c r="AS55" s="3">
        <v>0.43970411881303501</v>
      </c>
      <c r="AT55" s="3">
        <v>2.7456816428419E-2</v>
      </c>
      <c r="AU55" s="3">
        <v>11.3851416441876</v>
      </c>
      <c r="AV55" s="3">
        <v>0.60177713532405197</v>
      </c>
      <c r="AW55" s="3">
        <v>1.20891569305703E-2</v>
      </c>
      <c r="AX55" s="3">
        <v>29.063845914251502</v>
      </c>
      <c r="AY55" s="3">
        <v>1.65771887853424</v>
      </c>
      <c r="AZ55" s="3">
        <v>1.3826916127448E-2</v>
      </c>
      <c r="BA55" s="3">
        <v>4.3335034604352298</v>
      </c>
      <c r="BB55" s="3">
        <v>0.27345935435838598</v>
      </c>
      <c r="BC55" s="3">
        <v>1.94754662309768E-2</v>
      </c>
      <c r="BD55" s="3">
        <v>19.8115454272567</v>
      </c>
      <c r="BE55" s="3">
        <v>1.0899294150274299</v>
      </c>
      <c r="BF55" s="3">
        <v>9.5437168397816505E-2</v>
      </c>
      <c r="BG55" s="3">
        <v>5.7876814382472199</v>
      </c>
      <c r="BH55" s="3">
        <v>0.47693480521967002</v>
      </c>
      <c r="BI55" s="3">
        <v>0.10766233450927</v>
      </c>
      <c r="BJ55" s="3">
        <v>2.6816747208097498</v>
      </c>
      <c r="BK55" s="3">
        <v>0.20446736391489101</v>
      </c>
      <c r="BL55" s="3">
        <v>2.4854135669113601E-2</v>
      </c>
      <c r="BM55" s="3">
        <v>6.5160604320355704</v>
      </c>
      <c r="BN55" s="3">
        <v>0.55469267963102897</v>
      </c>
      <c r="BO55" s="3">
        <v>3.8708617590834597E-2</v>
      </c>
      <c r="BP55" s="3">
        <v>0.99506210128132799</v>
      </c>
      <c r="BQ55" s="3">
        <v>7.4666231164851798E-2</v>
      </c>
      <c r="BR55" s="3">
        <v>1.8923406261529201E-2</v>
      </c>
      <c r="BS55" s="3">
        <v>5.52254481234481</v>
      </c>
      <c r="BT55" s="3">
        <v>0.35832802899518201</v>
      </c>
      <c r="BU55" s="3">
        <v>6.3168760904027899E-2</v>
      </c>
      <c r="BV55" s="3">
        <v>1.0030888728521801</v>
      </c>
      <c r="BW55" s="3">
        <v>8.2873059891924006E-2</v>
      </c>
      <c r="BX55" s="3">
        <v>1.63922034820119E-2</v>
      </c>
      <c r="BY55" s="3">
        <v>2.4904020679447698</v>
      </c>
      <c r="BZ55" s="3">
        <v>0.244745985053299</v>
      </c>
      <c r="CA55" s="3">
        <v>3.2392275115570801E-2</v>
      </c>
      <c r="CB55" s="3">
        <v>0.27947533468896302</v>
      </c>
      <c r="CC55" s="3">
        <v>3.7959730776056799E-2</v>
      </c>
      <c r="CD55" s="3">
        <v>2.9468644810686201E-2</v>
      </c>
      <c r="CE55" s="3">
        <v>1.8474901563822199</v>
      </c>
      <c r="CF55" s="3">
        <v>0.21588298702907799</v>
      </c>
      <c r="CG55" s="3">
        <v>5.9939253546171099E-2</v>
      </c>
      <c r="CH55" s="3">
        <v>0.34113728138911098</v>
      </c>
      <c r="CI55" s="3">
        <v>4.2157556002617502E-2</v>
      </c>
      <c r="CJ55" s="3">
        <v>2.96331913166351E-2</v>
      </c>
      <c r="CK55" s="3">
        <v>0.44493787014126701</v>
      </c>
      <c r="CL55" s="3">
        <v>8.3745457815416494E-2</v>
      </c>
      <c r="CM55" s="3">
        <v>3.0614917999055899E-2</v>
      </c>
    </row>
    <row r="56" spans="1:91" x14ac:dyDescent="0.25">
      <c r="A56" t="s">
        <v>152</v>
      </c>
      <c r="B56">
        <v>44.142000000000003</v>
      </c>
      <c r="C56">
        <v>119835</v>
      </c>
      <c r="D56">
        <v>12020.2</v>
      </c>
      <c r="E56" s="3">
        <v>228.97518527009601</v>
      </c>
      <c r="F56" s="3">
        <v>23.8331246017346</v>
      </c>
      <c r="G56" s="3">
        <v>1.0799866677722301</v>
      </c>
      <c r="H56" s="3">
        <v>126487.156016006</v>
      </c>
      <c r="I56" s="3">
        <v>13157.778750846899</v>
      </c>
      <c r="J56" s="3">
        <v>1.0842440224913401</v>
      </c>
      <c r="K56" s="3">
        <v>125674.345917425</v>
      </c>
      <c r="L56" s="3">
        <v>13059.1512356804</v>
      </c>
      <c r="M56" s="3">
        <v>3.4253844400267801</v>
      </c>
      <c r="N56" s="3">
        <v>158857.87835223501</v>
      </c>
      <c r="O56" s="3">
        <v>15938.6172368894</v>
      </c>
      <c r="P56" s="3">
        <v>2.8424056020011399</v>
      </c>
      <c r="Q56" s="3">
        <v>491922.13922936399</v>
      </c>
      <c r="R56" s="3">
        <v>49289.8898522413</v>
      </c>
      <c r="S56" s="3">
        <v>493.71981665291702</v>
      </c>
      <c r="T56" s="3">
        <v>1420.6478214952699</v>
      </c>
      <c r="U56" s="3">
        <v>175.11365126548799</v>
      </c>
      <c r="V56" s="3">
        <v>143.11504790000001</v>
      </c>
      <c r="W56" s="3">
        <v>356276.14025434299</v>
      </c>
      <c r="X56" s="3">
        <v>17366.2269396222</v>
      </c>
      <c r="Y56" s="3" t="s">
        <v>1</v>
      </c>
      <c r="Z56" s="3">
        <v>103.068976198065</v>
      </c>
      <c r="AA56" s="3">
        <v>11.4793436326419</v>
      </c>
      <c r="AB56" s="3">
        <v>7.8528972414524001E-2</v>
      </c>
      <c r="AC56" s="3">
        <v>3961.62983332355</v>
      </c>
      <c r="AD56" s="3">
        <v>304.43279838114398</v>
      </c>
      <c r="AE56" s="3">
        <v>1.2067059058469001</v>
      </c>
      <c r="AF56" s="3">
        <v>112883.080901048</v>
      </c>
      <c r="AG56" s="3">
        <v>12344.1364270635</v>
      </c>
      <c r="AH56" s="3">
        <v>89.748469773357598</v>
      </c>
      <c r="AI56" s="3">
        <v>1325.31573087936</v>
      </c>
      <c r="AJ56" s="3">
        <v>99.393251837415903</v>
      </c>
      <c r="AK56" s="3">
        <v>0.15137175673862099</v>
      </c>
      <c r="AL56" s="3">
        <v>23.817870790853402</v>
      </c>
      <c r="AM56" s="3">
        <v>2.3009726583877299</v>
      </c>
      <c r="AN56" s="3">
        <v>5.7565912091535699E-2</v>
      </c>
      <c r="AO56" s="3">
        <v>8.7810858157063993</v>
      </c>
      <c r="AP56" s="3">
        <v>1.9292748328643801</v>
      </c>
      <c r="AQ56" s="3">
        <v>0.85332314345100901</v>
      </c>
      <c r="AR56" s="3">
        <v>7.4581425215286297</v>
      </c>
      <c r="AS56" s="3">
        <v>0.78735156402516904</v>
      </c>
      <c r="AT56" s="3">
        <v>8.1465413780141202E-2</v>
      </c>
      <c r="AU56" s="3">
        <v>4.8711327004047202</v>
      </c>
      <c r="AV56" s="3">
        <v>0.81753818653820598</v>
      </c>
      <c r="AW56" s="3">
        <v>6.1245005880057497E-2</v>
      </c>
      <c r="AX56" s="3">
        <v>12.962493522033</v>
      </c>
      <c r="AY56" s="3">
        <v>2.0798493764693098</v>
      </c>
      <c r="AZ56" s="3">
        <v>6.1606531401715701E-2</v>
      </c>
      <c r="BA56" s="3">
        <v>2.3041331105745999</v>
      </c>
      <c r="BB56" s="3">
        <v>0.43870098070442598</v>
      </c>
      <c r="BC56" s="3">
        <v>6.4668354547184295E-2</v>
      </c>
      <c r="BD56" s="3">
        <v>13.055627932256099</v>
      </c>
      <c r="BE56" s="3">
        <v>2.0446993344434099</v>
      </c>
      <c r="BF56" s="3">
        <v>0.34288118762676301</v>
      </c>
      <c r="BG56" s="3">
        <v>5.12170552203487</v>
      </c>
      <c r="BH56" s="3">
        <v>1.10667089197181</v>
      </c>
      <c r="BI56" s="3">
        <v>0.27526014090434398</v>
      </c>
      <c r="BJ56" s="3">
        <v>1.7706808270946299</v>
      </c>
      <c r="BK56" s="3">
        <v>0.35788134634195601</v>
      </c>
      <c r="BL56" s="3">
        <v>0.10167008656758</v>
      </c>
      <c r="BM56" s="3">
        <v>5.70170762839538</v>
      </c>
      <c r="BN56" s="3">
        <v>1.11262514351314</v>
      </c>
      <c r="BO56" s="3">
        <v>0.40535335764818198</v>
      </c>
      <c r="BP56" s="3">
        <v>0.899728335838481</v>
      </c>
      <c r="BQ56" s="3">
        <v>0.151155720406219</v>
      </c>
      <c r="BR56" s="3">
        <v>2.1006095149914101E-2</v>
      </c>
      <c r="BS56" s="3">
        <v>4.8600126265844299</v>
      </c>
      <c r="BT56" s="3">
        <v>0.71868395005208796</v>
      </c>
      <c r="BU56" s="3">
        <v>0.21212311718448601</v>
      </c>
      <c r="BV56" s="3">
        <v>0.78842182452080201</v>
      </c>
      <c r="BW56" s="3">
        <v>0.13170311002301899</v>
      </c>
      <c r="BX56" s="3">
        <v>6.5434732067020607E-2</v>
      </c>
      <c r="BY56" s="3">
        <v>2.0276678524318199</v>
      </c>
      <c r="BZ56" s="3">
        <v>0.35626313085398598</v>
      </c>
      <c r="CA56" s="3">
        <v>0.181860526968257</v>
      </c>
      <c r="CB56" s="3">
        <v>0.28547856259818</v>
      </c>
      <c r="CC56" s="3">
        <v>8.1528919176068901E-2</v>
      </c>
      <c r="CD56" s="3">
        <v>8.5576370023280099E-2</v>
      </c>
      <c r="CE56" s="3">
        <v>2.2217605530721398</v>
      </c>
      <c r="CF56" s="3">
        <v>0.481745540257695</v>
      </c>
      <c r="CG56" s="3">
        <v>0.23405214808783201</v>
      </c>
      <c r="CH56" s="3">
        <v>0.28070948193504802</v>
      </c>
      <c r="CI56" s="3">
        <v>8.2917425674370202E-2</v>
      </c>
      <c r="CJ56" s="3">
        <v>8.4458069675036496E-2</v>
      </c>
      <c r="CK56" s="3">
        <v>0.72587534086265104</v>
      </c>
      <c r="CL56" s="3">
        <v>0.21449501556586101</v>
      </c>
      <c r="CM56" s="3">
        <v>0.12213348366068399</v>
      </c>
    </row>
    <row r="57" spans="1:91" x14ac:dyDescent="0.25">
      <c r="A57" t="s">
        <v>153</v>
      </c>
      <c r="B57">
        <v>44.103000000000002</v>
      </c>
      <c r="C57">
        <v>125451</v>
      </c>
      <c r="D57">
        <v>40986.1</v>
      </c>
      <c r="E57" s="3">
        <v>2.8699393363776902</v>
      </c>
      <c r="F57" s="3">
        <v>0.21919829262318499</v>
      </c>
      <c r="G57" s="3">
        <v>0.341290662814278</v>
      </c>
      <c r="H57" s="3">
        <v>22709.860922541298</v>
      </c>
      <c r="I57" s="3">
        <v>1285.05929021672</v>
      </c>
      <c r="J57" s="3">
        <v>0.53759068398287302</v>
      </c>
      <c r="K57" s="3">
        <v>22713.182023290901</v>
      </c>
      <c r="L57" s="3">
        <v>1280.98521745771</v>
      </c>
      <c r="M57" s="3">
        <v>1.71515651588631</v>
      </c>
      <c r="N57" s="3">
        <v>14710.7073097181</v>
      </c>
      <c r="O57" s="3">
        <v>702.13394953166301</v>
      </c>
      <c r="P57" s="3">
        <v>0.83261499244461201</v>
      </c>
      <c r="Q57" s="3">
        <v>43765.866306536002</v>
      </c>
      <c r="R57" s="3">
        <v>2627.2897507492498</v>
      </c>
      <c r="S57" s="3">
        <v>198.00742528903399</v>
      </c>
      <c r="T57" s="3">
        <v>39364.526777011197</v>
      </c>
      <c r="U57" s="3">
        <v>1831.52085437661</v>
      </c>
      <c r="V57" s="3">
        <v>49.716917009255297</v>
      </c>
      <c r="W57" s="3">
        <v>360685.27187137702</v>
      </c>
      <c r="X57" s="3">
        <v>11873.8933884988</v>
      </c>
      <c r="Y57" s="3" t="s">
        <v>1</v>
      </c>
      <c r="Z57" s="3">
        <v>13.733134063208499</v>
      </c>
      <c r="AA57" s="3">
        <v>0.70462763898412295</v>
      </c>
      <c r="AB57" s="3">
        <v>6.8077272350594104E-2</v>
      </c>
      <c r="AC57" s="3">
        <v>712.73419498079295</v>
      </c>
      <c r="AD57" s="3">
        <v>34.287224616394603</v>
      </c>
      <c r="AE57" s="3">
        <v>0.48273553219469001</v>
      </c>
      <c r="AF57" s="3">
        <v>8111.19744441695</v>
      </c>
      <c r="AG57" s="3">
        <v>457.21965430803601</v>
      </c>
      <c r="AH57" s="3">
        <v>27.274827994613801</v>
      </c>
      <c r="AI57" s="3">
        <v>408.80353304315298</v>
      </c>
      <c r="AJ57" s="3">
        <v>20.177070041313598</v>
      </c>
      <c r="AK57" s="3">
        <v>1.34593056973435E-5</v>
      </c>
      <c r="AL57" s="3">
        <v>12.9269870837064</v>
      </c>
      <c r="AM57" s="3">
        <v>0.63308004381619898</v>
      </c>
      <c r="AN57" s="3">
        <v>3.6327740870927099E-2</v>
      </c>
      <c r="AO57" s="3">
        <v>236.56751732351901</v>
      </c>
      <c r="AP57" s="3">
        <v>9.8966650459191801</v>
      </c>
      <c r="AQ57" s="3">
        <v>0.17379120337573001</v>
      </c>
      <c r="AR57" s="3">
        <v>235.787999961249</v>
      </c>
      <c r="AS57" s="3">
        <v>8.6622938998046095</v>
      </c>
      <c r="AT57" s="3">
        <v>3.6640175354911902E-2</v>
      </c>
      <c r="AU57" s="3">
        <v>2.6600815755635199</v>
      </c>
      <c r="AV57" s="3">
        <v>0.187385165906537</v>
      </c>
      <c r="AW57" s="3">
        <v>2.5757105945822499E-2</v>
      </c>
      <c r="AX57" s="3">
        <v>6.1232475246756</v>
      </c>
      <c r="AY57" s="3">
        <v>0.38214180761312999</v>
      </c>
      <c r="AZ57" s="3">
        <v>1.6158332532956201E-2</v>
      </c>
      <c r="BA57" s="3">
        <v>0.79692052270768998</v>
      </c>
      <c r="BB57" s="3">
        <v>7.5799799522050501E-2</v>
      </c>
      <c r="BC57" s="3">
        <v>1.4324731972435599E-2</v>
      </c>
      <c r="BD57" s="3">
        <v>3.5573461731793898</v>
      </c>
      <c r="BE57" s="3">
        <v>0.34680931901397499</v>
      </c>
      <c r="BF57" s="3">
        <v>0.13839780813292599</v>
      </c>
      <c r="BG57" s="3">
        <v>1.2395225798117799</v>
      </c>
      <c r="BH57" s="3">
        <v>0.24249554386356101</v>
      </c>
      <c r="BI57" s="3">
        <v>0.221499778187841</v>
      </c>
      <c r="BJ57" s="3">
        <v>0.34078694651352298</v>
      </c>
      <c r="BK57" s="3">
        <v>5.7638403391811699E-2</v>
      </c>
      <c r="BL57" s="3">
        <v>1.67925869325996E-2</v>
      </c>
      <c r="BM57" s="3">
        <v>2.0414163327115298</v>
      </c>
      <c r="BN57" s="3">
        <v>0.28830443159417901</v>
      </c>
      <c r="BO57" s="3">
        <v>8.8148302885573196E-2</v>
      </c>
      <c r="BP57" s="3">
        <v>0.32978829242952401</v>
      </c>
      <c r="BQ57" s="3">
        <v>4.2336749409142199E-2</v>
      </c>
      <c r="BR57" s="3">
        <v>1.3246115757449901E-2</v>
      </c>
      <c r="BS57" s="3">
        <v>2.44381664720092</v>
      </c>
      <c r="BT57" s="3">
        <v>0.25570362944761499</v>
      </c>
      <c r="BU57" s="3">
        <v>0.11016772193242901</v>
      </c>
      <c r="BV57" s="3">
        <v>0.43006675134547201</v>
      </c>
      <c r="BW57" s="3">
        <v>4.3679227729463102E-2</v>
      </c>
      <c r="BX57" s="3">
        <v>1.4848695063204201E-2</v>
      </c>
      <c r="BY57" s="3">
        <v>1.23356752042373</v>
      </c>
      <c r="BZ57" s="3">
        <v>0.13725454778940499</v>
      </c>
      <c r="CA57" s="3">
        <v>8.3424357675023694E-2</v>
      </c>
      <c r="CB57" s="3">
        <v>0.16624284307867199</v>
      </c>
      <c r="CC57" s="3">
        <v>2.70212661425621E-2</v>
      </c>
      <c r="CD57" s="3">
        <v>1.3855745585775099E-2</v>
      </c>
      <c r="CE57" s="3">
        <v>1.05799764085371</v>
      </c>
      <c r="CF57" s="3">
        <v>0.165569325578068</v>
      </c>
      <c r="CG57" s="3">
        <v>6.3159821297349802E-2</v>
      </c>
      <c r="CH57" s="3">
        <v>0.14791410279732201</v>
      </c>
      <c r="CI57" s="3">
        <v>2.5804787940690799E-2</v>
      </c>
      <c r="CJ57" s="3">
        <v>1.50880686621911E-2</v>
      </c>
      <c r="CK57" s="3">
        <v>0.10108994954756199</v>
      </c>
      <c r="CL57" s="3">
        <v>3.55885368258664E-2</v>
      </c>
      <c r="CM57" s="3">
        <v>3.5766004817352801E-2</v>
      </c>
    </row>
    <row r="58" spans="1:91" x14ac:dyDescent="0.25">
      <c r="A58" t="s">
        <v>154</v>
      </c>
      <c r="B58">
        <v>44.113</v>
      </c>
      <c r="C58">
        <v>123936</v>
      </c>
      <c r="D58">
        <v>39948.699999999997</v>
      </c>
      <c r="E58" s="3">
        <v>4.1736243423243504</v>
      </c>
      <c r="F58" s="3">
        <v>0.31320769161095202</v>
      </c>
      <c r="G58" s="3">
        <v>0.31693474512293701</v>
      </c>
      <c r="H58" s="3">
        <v>101993.560185457</v>
      </c>
      <c r="I58" s="3">
        <v>4926.4383034742796</v>
      </c>
      <c r="J58" s="3">
        <v>0.49865581567714501</v>
      </c>
      <c r="K58" s="3">
        <v>100679.323455797</v>
      </c>
      <c r="L58" s="3">
        <v>4705.0533544904301</v>
      </c>
      <c r="M58" s="3">
        <v>1.59152533214554</v>
      </c>
      <c r="N58" s="3">
        <v>21417.732847971602</v>
      </c>
      <c r="O58" s="3">
        <v>1056.76852967945</v>
      </c>
      <c r="P58" s="3">
        <v>0.77303308161479001</v>
      </c>
      <c r="Q58" s="3">
        <v>40894.902236494701</v>
      </c>
      <c r="R58" s="3">
        <v>1783.1079472460499</v>
      </c>
      <c r="S58" s="3">
        <v>184.05145542110401</v>
      </c>
      <c r="T58" s="3">
        <v>53712.695428746199</v>
      </c>
      <c r="U58" s="3">
        <v>2819.8170892056</v>
      </c>
      <c r="V58" s="3">
        <v>44.394260303023401</v>
      </c>
      <c r="W58" s="3">
        <v>345372.38205791701</v>
      </c>
      <c r="X58" s="3">
        <v>8932.2331070999408</v>
      </c>
      <c r="Y58" s="3" t="s">
        <v>1</v>
      </c>
      <c r="Z58" s="3">
        <v>22.835020303543502</v>
      </c>
      <c r="AA58" s="3">
        <v>1.1913662499133</v>
      </c>
      <c r="AB58" s="3">
        <v>6.31613839017965E-2</v>
      </c>
      <c r="AC58" s="3">
        <v>1503.6002030599</v>
      </c>
      <c r="AD58" s="3">
        <v>68.520623792331506</v>
      </c>
      <c r="AE58" s="3">
        <v>0.44811528900757402</v>
      </c>
      <c r="AF58" s="3">
        <v>19012.672104474099</v>
      </c>
      <c r="AG58" s="3">
        <v>855.61808826322704</v>
      </c>
      <c r="AH58" s="3">
        <v>25.306802438881501</v>
      </c>
      <c r="AI58" s="3">
        <v>315.75669528089497</v>
      </c>
      <c r="AJ58" s="3">
        <v>12.657283991739501</v>
      </c>
      <c r="AK58" s="3">
        <v>1.24950477224029E-5</v>
      </c>
      <c r="AL58" s="3">
        <v>14.718712189864499</v>
      </c>
      <c r="AM58" s="3">
        <v>0.67870987520377402</v>
      </c>
      <c r="AN58" s="3">
        <v>3.3741572533846E-2</v>
      </c>
      <c r="AO58" s="3">
        <v>277.00336623911397</v>
      </c>
      <c r="AP58" s="3">
        <v>12.863705124762699</v>
      </c>
      <c r="AQ58" s="3">
        <v>0.16130868913490501</v>
      </c>
      <c r="AR58" s="3">
        <v>267.56890775799599</v>
      </c>
      <c r="AS58" s="3">
        <v>11.960049009136499</v>
      </c>
      <c r="AT58" s="3">
        <v>3.4011794656093199E-2</v>
      </c>
      <c r="AU58" s="3">
        <v>7.8040634882810602</v>
      </c>
      <c r="AV58" s="3">
        <v>0.93406075920020604</v>
      </c>
      <c r="AW58" s="3">
        <v>2.39136065201981E-2</v>
      </c>
      <c r="AX58" s="3">
        <v>14.849922582557401</v>
      </c>
      <c r="AY58" s="3">
        <v>1.1695189643496</v>
      </c>
      <c r="AZ58" s="3">
        <v>1.4998990728855599E-2</v>
      </c>
      <c r="BA58" s="3">
        <v>1.81529856232576</v>
      </c>
      <c r="BB58" s="3">
        <v>0.14761673337300299</v>
      </c>
      <c r="BC58" s="3">
        <v>1.33006738757269E-2</v>
      </c>
      <c r="BD58" s="3">
        <v>7.47359409113926</v>
      </c>
      <c r="BE58" s="3">
        <v>0.51529940870519397</v>
      </c>
      <c r="BF58" s="3">
        <v>0.12851658956345099</v>
      </c>
      <c r="BG58" s="3">
        <v>2.68532729488027</v>
      </c>
      <c r="BH58" s="3">
        <v>0.32177206941035702</v>
      </c>
      <c r="BI58" s="3">
        <v>0.20572299975455699</v>
      </c>
      <c r="BJ58" s="3">
        <v>0.65050306109210099</v>
      </c>
      <c r="BK58" s="3">
        <v>7.4862073165703702E-2</v>
      </c>
      <c r="BL58" s="3">
        <v>1.55926358598891E-2</v>
      </c>
      <c r="BM58" s="3">
        <v>2.8779896947588401</v>
      </c>
      <c r="BN58" s="3">
        <v>0.31544313408736002</v>
      </c>
      <c r="BO58" s="3">
        <v>8.1882178571244205E-2</v>
      </c>
      <c r="BP58" s="3">
        <v>0.433909217143713</v>
      </c>
      <c r="BQ58" s="3">
        <v>4.2188311825844503E-2</v>
      </c>
      <c r="BR58" s="3">
        <v>1.2304372174609401E-2</v>
      </c>
      <c r="BS58" s="3">
        <v>2.6856167417156498</v>
      </c>
      <c r="BT58" s="3">
        <v>0.2439943045737</v>
      </c>
      <c r="BU58" s="3">
        <v>0.10233762254442</v>
      </c>
      <c r="BV58" s="3">
        <v>0.47510061600977899</v>
      </c>
      <c r="BW58" s="3">
        <v>4.87555352405456E-2</v>
      </c>
      <c r="BX58" s="3">
        <v>1.37929802387641E-2</v>
      </c>
      <c r="BY58" s="3">
        <v>1.1984332440402701</v>
      </c>
      <c r="BZ58" s="3">
        <v>0.14966406825362899</v>
      </c>
      <c r="CA58" s="3">
        <v>7.7496116471580806E-2</v>
      </c>
      <c r="CB58" s="3">
        <v>0.15023983994421999</v>
      </c>
      <c r="CC58" s="3">
        <v>2.4286449037609601E-2</v>
      </c>
      <c r="CD58" s="3">
        <v>1.28715616640651E-2</v>
      </c>
      <c r="CE58" s="3">
        <v>0.86393470193910404</v>
      </c>
      <c r="CF58" s="3">
        <v>0.13841003523345699</v>
      </c>
      <c r="CG58" s="3">
        <v>5.8681784728044702E-2</v>
      </c>
      <c r="CH58" s="3">
        <v>0.108887229028477</v>
      </c>
      <c r="CI58" s="3">
        <v>2.4260950818304601E-2</v>
      </c>
      <c r="CJ58" s="3">
        <v>1.40169347667172E-2</v>
      </c>
      <c r="CK58" s="3">
        <v>0.23254040509396501</v>
      </c>
      <c r="CL58" s="3">
        <v>5.5237741378623702E-2</v>
      </c>
      <c r="CM58" s="3">
        <v>3.3230135861879402E-2</v>
      </c>
    </row>
    <row r="59" spans="1:91" x14ac:dyDescent="0.25">
      <c r="A59" t="s">
        <v>155</v>
      </c>
      <c r="B59">
        <v>44.155000000000001</v>
      </c>
      <c r="C59">
        <v>126766</v>
      </c>
      <c r="D59">
        <v>40493.599999999999</v>
      </c>
      <c r="E59" s="3">
        <v>0.56746707591824397</v>
      </c>
      <c r="F59" s="3">
        <v>8.8568910787191105E-2</v>
      </c>
      <c r="G59" s="3">
        <v>0.13328954043887001</v>
      </c>
      <c r="H59" s="3">
        <v>8666.8437179075099</v>
      </c>
      <c r="I59" s="3">
        <v>870.95880705586001</v>
      </c>
      <c r="J59" s="3">
        <v>0.114585578268349</v>
      </c>
      <c r="K59" s="3">
        <v>8497.0087869080598</v>
      </c>
      <c r="L59" s="3">
        <v>809.48726786230804</v>
      </c>
      <c r="M59" s="3">
        <v>0.48378771018774103</v>
      </c>
      <c r="N59" s="3">
        <v>2545.1961241336198</v>
      </c>
      <c r="O59" s="3">
        <v>323.40702120901</v>
      </c>
      <c r="P59" s="3">
        <v>0.31996414117585498</v>
      </c>
      <c r="Q59" s="3">
        <v>3728.7923358687299</v>
      </c>
      <c r="R59" s="3">
        <v>422.58010716629701</v>
      </c>
      <c r="S59" s="3">
        <v>61.265834244974897</v>
      </c>
      <c r="T59" s="3">
        <v>5813.66604669966</v>
      </c>
      <c r="U59" s="3">
        <v>587.00303309085598</v>
      </c>
      <c r="V59" s="3">
        <v>15.070995988257</v>
      </c>
      <c r="W59" s="3">
        <v>349083.80509866501</v>
      </c>
      <c r="X59" s="3">
        <v>12809.099307115101</v>
      </c>
      <c r="Y59" s="3" t="s">
        <v>1</v>
      </c>
      <c r="Z59" s="3">
        <v>2.4111042753913701</v>
      </c>
      <c r="AA59" s="3">
        <v>0.307175862660517</v>
      </c>
      <c r="AB59" s="3">
        <v>2.4037387450782599E-2</v>
      </c>
      <c r="AC59" s="3">
        <v>589.23220357259197</v>
      </c>
      <c r="AD59" s="3">
        <v>45.983215339353997</v>
      </c>
      <c r="AE59" s="3">
        <v>0.130477391290621</v>
      </c>
      <c r="AF59" s="3">
        <v>3476.5268951918501</v>
      </c>
      <c r="AG59" s="3">
        <v>319.03477361731802</v>
      </c>
      <c r="AH59" s="3">
        <v>10.972080706725199</v>
      </c>
      <c r="AI59" s="3">
        <v>381.72200014792799</v>
      </c>
      <c r="AJ59" s="3">
        <v>26.701123173541699</v>
      </c>
      <c r="AK59" s="3">
        <v>9.7184126394061297E-3</v>
      </c>
      <c r="AL59" s="3">
        <v>12.4475105597145</v>
      </c>
      <c r="AM59" s="3">
        <v>0.85781307545783203</v>
      </c>
      <c r="AN59" s="3">
        <v>1.1615275757799699E-2</v>
      </c>
      <c r="AO59" s="3">
        <v>35.190869214023401</v>
      </c>
      <c r="AP59" s="3">
        <v>3.17443707623395</v>
      </c>
      <c r="AQ59" s="3">
        <v>7.7416786472004895E-2</v>
      </c>
      <c r="AR59" s="3">
        <v>34.910452471069597</v>
      </c>
      <c r="AS59" s="3">
        <v>2.8966130810977799</v>
      </c>
      <c r="AT59" s="3">
        <v>6.8794921559107297E-3</v>
      </c>
      <c r="AU59" s="3">
        <v>2.8465895162985202</v>
      </c>
      <c r="AV59" s="3">
        <v>0.18170493771239199</v>
      </c>
      <c r="AW59" s="3">
        <v>5.15304404764148E-3</v>
      </c>
      <c r="AX59" s="3">
        <v>6.5849043695461198</v>
      </c>
      <c r="AY59" s="3">
        <v>0.49090820575802602</v>
      </c>
      <c r="AZ59" s="3">
        <v>4.8922909003556404E-3</v>
      </c>
      <c r="BA59" s="3">
        <v>0.87125084441629697</v>
      </c>
      <c r="BB59" s="3">
        <v>7.3347040139249697E-2</v>
      </c>
      <c r="BC59" s="3">
        <v>8.0824735010273895E-3</v>
      </c>
      <c r="BD59" s="3">
        <v>3.6643065612466099</v>
      </c>
      <c r="BE59" s="3">
        <v>0.241413048563072</v>
      </c>
      <c r="BF59" s="3">
        <v>3.7564108563020802E-2</v>
      </c>
      <c r="BG59" s="3">
        <v>1.20457384396662</v>
      </c>
      <c r="BH59" s="3">
        <v>0.144332510530016</v>
      </c>
      <c r="BI59" s="3">
        <v>5.3901824709983601E-2</v>
      </c>
      <c r="BJ59" s="3">
        <v>0.30765828232370102</v>
      </c>
      <c r="BK59" s="3">
        <v>3.8999575433835899E-2</v>
      </c>
      <c r="BL59" s="3">
        <v>1.41312554449451E-2</v>
      </c>
      <c r="BM59" s="3">
        <v>1.70002904459574</v>
      </c>
      <c r="BN59" s="3">
        <v>0.16735125923368299</v>
      </c>
      <c r="BO59" s="3">
        <v>3.2258814551002497E-2</v>
      </c>
      <c r="BP59" s="3">
        <v>0.29332849012439699</v>
      </c>
      <c r="BQ59" s="3">
        <v>2.9075049547074201E-2</v>
      </c>
      <c r="BR59" s="3">
        <v>1.0252250860480001E-2</v>
      </c>
      <c r="BS59" s="3">
        <v>1.8733066141146699</v>
      </c>
      <c r="BT59" s="3">
        <v>0.13556235409970899</v>
      </c>
      <c r="BU59" s="3">
        <v>2.6922396956372899E-2</v>
      </c>
      <c r="BV59" s="3">
        <v>0.42817317902699098</v>
      </c>
      <c r="BW59" s="3">
        <v>3.5891170667436099E-2</v>
      </c>
      <c r="BX59" s="3">
        <v>8.7244845341108001E-3</v>
      </c>
      <c r="BY59" s="3">
        <v>1.1831867266271501</v>
      </c>
      <c r="BZ59" s="3">
        <v>0.118850729422942</v>
      </c>
      <c r="CA59" s="3">
        <v>2.91854835734272E-2</v>
      </c>
      <c r="CB59" s="3">
        <v>0.162310186325619</v>
      </c>
      <c r="CC59" s="3">
        <v>2.1235049479107902E-2</v>
      </c>
      <c r="CD59" s="3">
        <v>9.4441992531923806E-3</v>
      </c>
      <c r="CE59" s="3">
        <v>1.06131815736237</v>
      </c>
      <c r="CF59" s="3">
        <v>0.10539668184043501</v>
      </c>
      <c r="CG59" s="3">
        <v>3.8179951998740899E-2</v>
      </c>
      <c r="CH59" s="3">
        <v>0.12632948551446299</v>
      </c>
      <c r="CI59" s="3">
        <v>1.6511323331472899E-2</v>
      </c>
      <c r="CJ59" s="3">
        <v>7.0988287010432301E-3</v>
      </c>
      <c r="CK59" s="3">
        <v>9.0518297276499196E-2</v>
      </c>
      <c r="CL59" s="3">
        <v>2.6153740615742299E-2</v>
      </c>
      <c r="CM59" s="3">
        <v>1.44984809080809E-2</v>
      </c>
    </row>
    <row r="60" spans="1:91" x14ac:dyDescent="0.25">
      <c r="A60" t="s">
        <v>156</v>
      </c>
      <c r="B60">
        <v>44.103000000000002</v>
      </c>
      <c r="C60">
        <v>120793</v>
      </c>
      <c r="D60">
        <v>40540.1</v>
      </c>
      <c r="E60" s="3">
        <v>2.5445671149871698</v>
      </c>
      <c r="F60" s="3">
        <v>0.22939569651476499</v>
      </c>
      <c r="G60" s="3">
        <v>0.30669224033051601</v>
      </c>
      <c r="H60" s="3">
        <v>100939.68282298501</v>
      </c>
      <c r="I60" s="3">
        <v>5764.1134882913402</v>
      </c>
      <c r="J60" s="3">
        <v>0.463397334589982</v>
      </c>
      <c r="K60" s="3">
        <v>100678.20241020901</v>
      </c>
      <c r="L60" s="3">
        <v>5443.8564765608298</v>
      </c>
      <c r="M60" s="3">
        <v>1.21013959383018</v>
      </c>
      <c r="N60" s="3">
        <v>13644.603861408599</v>
      </c>
      <c r="O60" s="3">
        <v>730.67433082489697</v>
      </c>
      <c r="P60" s="3">
        <v>0.99527510231304395</v>
      </c>
      <c r="Q60" s="3">
        <v>47777.7501878283</v>
      </c>
      <c r="R60" s="3">
        <v>3610.8941736350398</v>
      </c>
      <c r="S60" s="3">
        <v>176.00755099198</v>
      </c>
      <c r="T60" s="3">
        <v>29371.172829530198</v>
      </c>
      <c r="U60" s="3">
        <v>896.30826006325901</v>
      </c>
      <c r="V60" s="3">
        <v>30.7814630657296</v>
      </c>
      <c r="W60" s="3">
        <v>351473.52722447301</v>
      </c>
      <c r="X60" s="3">
        <v>10613.6021635257</v>
      </c>
      <c r="Y60" s="3" t="s">
        <v>1</v>
      </c>
      <c r="Z60" s="3">
        <v>13.7549782623573</v>
      </c>
      <c r="AA60" s="3">
        <v>0.79545906225611696</v>
      </c>
      <c r="AB60" s="3">
        <v>6.1950317553636003E-2</v>
      </c>
      <c r="AC60" s="3">
        <v>1471.9860005983701</v>
      </c>
      <c r="AD60" s="3">
        <v>73.719461896008198</v>
      </c>
      <c r="AE60" s="3">
        <v>0.32049374772650102</v>
      </c>
      <c r="AF60" s="3">
        <v>20571.801685276001</v>
      </c>
      <c r="AG60" s="3">
        <v>1144.64150292507</v>
      </c>
      <c r="AH60" s="3">
        <v>27.6792784996065</v>
      </c>
      <c r="AI60" s="3">
        <v>375.129945222022</v>
      </c>
      <c r="AJ60" s="3">
        <v>20.7292686175707</v>
      </c>
      <c r="AK60" s="3">
        <v>1.7816122013525299E-2</v>
      </c>
      <c r="AL60" s="3">
        <v>17.8284686465236</v>
      </c>
      <c r="AM60" s="3">
        <v>1.0152867814408</v>
      </c>
      <c r="AN60" s="3">
        <v>2.99434987287342E-2</v>
      </c>
      <c r="AO60" s="3">
        <v>164.43848386539901</v>
      </c>
      <c r="AP60" s="3">
        <v>6.4811409557048902</v>
      </c>
      <c r="AQ60" s="3">
        <v>0.25333494462956002</v>
      </c>
      <c r="AR60" s="3">
        <v>161.13920751406599</v>
      </c>
      <c r="AS60" s="3">
        <v>6.1023522277164002</v>
      </c>
      <c r="AT60" s="3">
        <v>3.0153563334363701E-2</v>
      </c>
      <c r="AU60" s="3">
        <v>3.4652315992037099</v>
      </c>
      <c r="AV60" s="3">
        <v>0.20004815736262099</v>
      </c>
      <c r="AW60" s="3">
        <v>1.16046043868804E-2</v>
      </c>
      <c r="AX60" s="3">
        <v>8.6713523219126003</v>
      </c>
      <c r="AY60" s="3">
        <v>0.54627700952855895</v>
      </c>
      <c r="AZ60" s="3">
        <v>1.97515678277599E-2</v>
      </c>
      <c r="BA60" s="3">
        <v>1.2487935371868999</v>
      </c>
      <c r="BB60" s="3">
        <v>0.11777431833644</v>
      </c>
      <c r="BC60" s="3">
        <v>1.3502479433611899E-2</v>
      </c>
      <c r="BD60" s="3">
        <v>6.1652197230419699</v>
      </c>
      <c r="BE60" s="3">
        <v>0.48918888955483603</v>
      </c>
      <c r="BF60" s="3">
        <v>0.100613731768988</v>
      </c>
      <c r="BG60" s="3">
        <v>2.44839612685255</v>
      </c>
      <c r="BH60" s="3">
        <v>0.297135935613761</v>
      </c>
      <c r="BI60" s="3">
        <v>0.12682547298819899</v>
      </c>
      <c r="BJ60" s="3">
        <v>0.72748612391813205</v>
      </c>
      <c r="BK60" s="3">
        <v>9.0918409821812804E-2</v>
      </c>
      <c r="BL60" s="3">
        <v>2.8518888532167899E-2</v>
      </c>
      <c r="BM60" s="3">
        <v>3.2040335701915499</v>
      </c>
      <c r="BN60" s="3">
        <v>0.33384457256042699</v>
      </c>
      <c r="BO60" s="3">
        <v>0.11996896846494901</v>
      </c>
      <c r="BP60" s="3">
        <v>0.56022788540998103</v>
      </c>
      <c r="BQ60" s="3">
        <v>7.1557188715292902E-2</v>
      </c>
      <c r="BR60" s="3">
        <v>1.8565054226296802E-2</v>
      </c>
      <c r="BS60" s="3">
        <v>3.45265432474761</v>
      </c>
      <c r="BT60" s="3">
        <v>0.27258036865393298</v>
      </c>
      <c r="BU60" s="3">
        <v>6.9825821708832198E-2</v>
      </c>
      <c r="BV60" s="3">
        <v>0.61322913695780001</v>
      </c>
      <c r="BW60" s="3">
        <v>7.5795262495095106E-2</v>
      </c>
      <c r="BX60" s="3">
        <v>2.2640659178143101E-2</v>
      </c>
      <c r="BY60" s="3">
        <v>1.3009551538381099</v>
      </c>
      <c r="BZ60" s="3">
        <v>0.153167010735558</v>
      </c>
      <c r="CA60" s="3">
        <v>5.2849925725846798E-2</v>
      </c>
      <c r="CB60" s="3">
        <v>0.14820232073668299</v>
      </c>
      <c r="CC60" s="3">
        <v>2.92054143213075E-2</v>
      </c>
      <c r="CD60" s="3">
        <v>2.03372369421293E-2</v>
      </c>
      <c r="CE60" s="3">
        <v>0.98869719810929102</v>
      </c>
      <c r="CF60" s="3">
        <v>0.14915452601489401</v>
      </c>
      <c r="CG60" s="3">
        <v>8.1753691772568499E-2</v>
      </c>
      <c r="CH60" s="3">
        <v>0.144597887286844</v>
      </c>
      <c r="CI60" s="3">
        <v>3.1968649235812399E-2</v>
      </c>
      <c r="CJ60" s="3">
        <v>2.5321031151392202E-2</v>
      </c>
      <c r="CK60" s="3">
        <v>0.275076855565413</v>
      </c>
      <c r="CL60" s="3">
        <v>5.4602013438286898E-2</v>
      </c>
      <c r="CM60" s="3">
        <v>4.0741489643016701E-2</v>
      </c>
    </row>
    <row r="61" spans="1:91" x14ac:dyDescent="0.25">
      <c r="A61" t="s">
        <v>157</v>
      </c>
      <c r="B61">
        <v>44.170999999999999</v>
      </c>
      <c r="C61">
        <v>121040</v>
      </c>
      <c r="D61">
        <v>39431.599999999999</v>
      </c>
      <c r="E61" s="3">
        <v>9.1736011717214492</v>
      </c>
      <c r="F61" s="3">
        <v>0.53075480576843304</v>
      </c>
      <c r="G61" s="3">
        <v>0.40741930985124902</v>
      </c>
      <c r="H61" s="3">
        <v>119101.825231276</v>
      </c>
      <c r="I61" s="3">
        <v>5188.4878807072801</v>
      </c>
      <c r="J61" s="3">
        <v>0.44151726054073198</v>
      </c>
      <c r="K61" s="3">
        <v>121278.709719786</v>
      </c>
      <c r="L61" s="3">
        <v>5530.71862985393</v>
      </c>
      <c r="M61" s="3">
        <v>2.0679979652463198</v>
      </c>
      <c r="N61" s="3">
        <v>45475.720043940797</v>
      </c>
      <c r="O61" s="3">
        <v>3433.53558774874</v>
      </c>
      <c r="P61" s="3">
        <v>1.69155570638049</v>
      </c>
      <c r="Q61" s="3">
        <v>64779.573479726401</v>
      </c>
      <c r="R61" s="3">
        <v>3803.54660821586</v>
      </c>
      <c r="S61" s="3">
        <v>239.457244827594</v>
      </c>
      <c r="T61" s="3">
        <v>93125.317632004197</v>
      </c>
      <c r="U61" s="3">
        <v>4398.8522186004102</v>
      </c>
      <c r="V61" s="3">
        <v>50.413545024298799</v>
      </c>
      <c r="W61" s="3">
        <v>346485.232686923</v>
      </c>
      <c r="X61" s="3">
        <v>9772.6848194390604</v>
      </c>
      <c r="Y61" s="3" t="s">
        <v>1</v>
      </c>
      <c r="Z61" s="3">
        <v>50.029569893552903</v>
      </c>
      <c r="AA61" s="3">
        <v>2.6146177621676401</v>
      </c>
      <c r="AB61" s="3">
        <v>5.6321630364464401E-2</v>
      </c>
      <c r="AC61" s="3">
        <v>2003.8838477731599</v>
      </c>
      <c r="AD61" s="3">
        <v>94.142200458397298</v>
      </c>
      <c r="AE61" s="3">
        <v>0.55656598194464502</v>
      </c>
      <c r="AF61" s="3">
        <v>22674.427558723</v>
      </c>
      <c r="AG61" s="3">
        <v>1248.4800010561</v>
      </c>
      <c r="AH61" s="3">
        <v>45.073693176520003</v>
      </c>
      <c r="AI61" s="3">
        <v>296.28470502784899</v>
      </c>
      <c r="AJ61" s="3">
        <v>15.2369887932384</v>
      </c>
      <c r="AK61" s="3">
        <v>5.82823564494113E-2</v>
      </c>
      <c r="AL61" s="3">
        <v>17.616141459666601</v>
      </c>
      <c r="AM61" s="3">
        <v>0.92310961388363899</v>
      </c>
      <c r="AN61" s="3">
        <v>7.7774047035302898E-2</v>
      </c>
      <c r="AO61" s="3">
        <v>636.122505180453</v>
      </c>
      <c r="AP61" s="3">
        <v>35.672072858504997</v>
      </c>
      <c r="AQ61" s="3">
        <v>0.60677914741104999</v>
      </c>
      <c r="AR61" s="3">
        <v>620.22893999824998</v>
      </c>
      <c r="AS61" s="3">
        <v>34.031299729155201</v>
      </c>
      <c r="AT61" s="3">
        <v>5.7848360656996299E-2</v>
      </c>
      <c r="AU61" s="3">
        <v>9.8680405335735308</v>
      </c>
      <c r="AV61" s="3">
        <v>0.69679069043398301</v>
      </c>
      <c r="AW61" s="3">
        <v>2.6680492404626801E-2</v>
      </c>
      <c r="AX61" s="3">
        <v>23.743274789909901</v>
      </c>
      <c r="AY61" s="3">
        <v>1.86666265333235</v>
      </c>
      <c r="AZ61" s="3">
        <v>3.0645209921445101E-6</v>
      </c>
      <c r="BA61" s="3">
        <v>2.5711013500487598</v>
      </c>
      <c r="BB61" s="3">
        <v>0.19472256645837599</v>
      </c>
      <c r="BC61" s="3">
        <v>1.3528391332963E-2</v>
      </c>
      <c r="BD61" s="3">
        <v>10.7541531104174</v>
      </c>
      <c r="BE61" s="3">
        <v>0.86860419452416604</v>
      </c>
      <c r="BF61" s="3">
        <v>8.1974417539905295E-2</v>
      </c>
      <c r="BG61" s="3">
        <v>2.9978471751899902</v>
      </c>
      <c r="BH61" s="3">
        <v>0.30463777777304801</v>
      </c>
      <c r="BI61" s="3">
        <v>0.16913777961106</v>
      </c>
      <c r="BJ61" s="3">
        <v>0.81561613721142401</v>
      </c>
      <c r="BK61" s="3">
        <v>9.2817934434736099E-2</v>
      </c>
      <c r="BL61" s="3">
        <v>5.00581513363779E-2</v>
      </c>
      <c r="BM61" s="3">
        <v>3.4078416865114298</v>
      </c>
      <c r="BN61" s="3">
        <v>0.36063576797082803</v>
      </c>
      <c r="BO61" s="3">
        <v>0.273800109979842</v>
      </c>
      <c r="BP61" s="3">
        <v>0.53783584238035298</v>
      </c>
      <c r="BQ61" s="3">
        <v>5.4103498480614201E-2</v>
      </c>
      <c r="BR61" s="3">
        <v>3.5800527997600098E-2</v>
      </c>
      <c r="BS61" s="3">
        <v>3.36361599843727</v>
      </c>
      <c r="BT61" s="3">
        <v>0.31528861495632199</v>
      </c>
      <c r="BU61" s="3">
        <v>0.122583839204287</v>
      </c>
      <c r="BV61" s="3">
        <v>0.60229759547379402</v>
      </c>
      <c r="BW61" s="3">
        <v>7.06470685010126E-2</v>
      </c>
      <c r="BX61" s="3">
        <v>2.81589551628166E-2</v>
      </c>
      <c r="BY61" s="3">
        <v>1.49962465624887</v>
      </c>
      <c r="BZ61" s="3">
        <v>0.18509764741986601</v>
      </c>
      <c r="CA61" s="3">
        <v>9.28051357639786E-2</v>
      </c>
      <c r="CB61" s="3">
        <v>0.19644456084640699</v>
      </c>
      <c r="CC61" s="3">
        <v>3.7466659371996898E-2</v>
      </c>
      <c r="CD61" s="3">
        <v>4.3091679556058797E-2</v>
      </c>
      <c r="CE61" s="3">
        <v>1.07611982287323</v>
      </c>
      <c r="CF61" s="3">
        <v>0.190388552292723</v>
      </c>
      <c r="CG61" s="3">
        <v>0.147894856743677</v>
      </c>
      <c r="CH61" s="3">
        <v>0.20874498547449299</v>
      </c>
      <c r="CI61" s="3">
        <v>4.18276757571555E-2</v>
      </c>
      <c r="CJ61" s="3">
        <v>1.7231315892862802E-2</v>
      </c>
      <c r="CK61" s="3">
        <v>1.5143067682491</v>
      </c>
      <c r="CL61" s="3">
        <v>0.284195052494226</v>
      </c>
      <c r="CM61" s="3">
        <v>5.6626828576897999E-2</v>
      </c>
    </row>
    <row r="62" spans="1:91" x14ac:dyDescent="0.25">
      <c r="A62" t="s">
        <v>158</v>
      </c>
      <c r="B62">
        <v>44.139000000000003</v>
      </c>
      <c r="C62">
        <v>122212</v>
      </c>
      <c r="D62">
        <v>39503.199999999997</v>
      </c>
      <c r="E62" s="3" t="s">
        <v>107</v>
      </c>
      <c r="F62" s="3">
        <v>5.5772211263385101E-2</v>
      </c>
      <c r="G62" s="3">
        <v>0.112133841042013</v>
      </c>
      <c r="H62" s="3">
        <v>2762.7753914293098</v>
      </c>
      <c r="I62" s="3">
        <v>151.762203168322</v>
      </c>
      <c r="J62" s="3">
        <v>0.13900735412499199</v>
      </c>
      <c r="K62" s="3">
        <v>2743.5061511471099</v>
      </c>
      <c r="L62" s="3">
        <v>161.41102009685301</v>
      </c>
      <c r="M62" s="3">
        <v>0.43722646392256898</v>
      </c>
      <c r="N62" s="3">
        <v>359.57524403144498</v>
      </c>
      <c r="O62" s="3">
        <v>84.455599327588999</v>
      </c>
      <c r="P62" s="3">
        <v>0.32743601248050902</v>
      </c>
      <c r="Q62" s="3">
        <v>519.12168465564298</v>
      </c>
      <c r="R62" s="3">
        <v>100.974003922123</v>
      </c>
      <c r="S62" s="3">
        <v>64.116762591547698</v>
      </c>
      <c r="T62" s="3">
        <v>618.81678284166901</v>
      </c>
      <c r="U62" s="3">
        <v>142.07841383145299</v>
      </c>
      <c r="V62" s="3">
        <v>10.691941456329101</v>
      </c>
      <c r="W62" s="3">
        <v>358517.739020871</v>
      </c>
      <c r="X62" s="3">
        <v>12322.0740753843</v>
      </c>
      <c r="Y62" s="3" t="s">
        <v>1</v>
      </c>
      <c r="Z62" s="3">
        <v>0.24323904291656401</v>
      </c>
      <c r="AA62" s="3">
        <v>6.8073626035689602E-2</v>
      </c>
      <c r="AB62" s="3">
        <v>2.5651456741622999E-2</v>
      </c>
      <c r="AC62" s="3">
        <v>501.23123511839799</v>
      </c>
      <c r="AD62" s="3">
        <v>26.641451740016699</v>
      </c>
      <c r="AE62" s="3">
        <v>0.13572129160583499</v>
      </c>
      <c r="AF62" s="3">
        <v>1963.8997459462501</v>
      </c>
      <c r="AG62" s="3">
        <v>114.167162724717</v>
      </c>
      <c r="AH62" s="3">
        <v>12.180523315253801</v>
      </c>
      <c r="AI62" s="3">
        <v>500.57117610534698</v>
      </c>
      <c r="AJ62" s="3">
        <v>28.271527871624698</v>
      </c>
      <c r="AK62" s="3">
        <v>7.6397450437952004E-6</v>
      </c>
      <c r="AL62" s="3">
        <v>18.116532040993601</v>
      </c>
      <c r="AM62" s="3">
        <v>0.987144907947337</v>
      </c>
      <c r="AN62" s="3">
        <v>1.2149693543832401E-2</v>
      </c>
      <c r="AO62" s="3">
        <v>7.4111557640149099</v>
      </c>
      <c r="AP62" s="3">
        <v>1.1441368427638099</v>
      </c>
      <c r="AQ62" s="3">
        <v>0.13007352119222701</v>
      </c>
      <c r="AR62" s="3">
        <v>6.8497764160055299</v>
      </c>
      <c r="AS62" s="3">
        <v>0.97168819572429199</v>
      </c>
      <c r="AT62" s="3">
        <v>1.2220620680875101E-2</v>
      </c>
      <c r="AU62" s="3">
        <v>0.86518247951659699</v>
      </c>
      <c r="AV62" s="3">
        <v>4.8411943632002297E-2</v>
      </c>
      <c r="AW62" s="3">
        <v>3.87675267149705E-3</v>
      </c>
      <c r="AX62" s="3">
        <v>1.6616915220313699</v>
      </c>
      <c r="AY62" s="3">
        <v>0.117094811723388</v>
      </c>
      <c r="AZ62" s="3">
        <v>6.1362582441780202E-3</v>
      </c>
      <c r="BA62" s="3">
        <v>0.237426834381022</v>
      </c>
      <c r="BB62" s="3">
        <v>2.1685604125927901E-2</v>
      </c>
      <c r="BC62" s="3">
        <v>7.0056514444927402E-3</v>
      </c>
      <c r="BD62" s="3">
        <v>1.1330626170978899</v>
      </c>
      <c r="BE62" s="3">
        <v>0.11057944714852</v>
      </c>
      <c r="BF62" s="3">
        <v>5.6039691788401798E-2</v>
      </c>
      <c r="BG62" s="3">
        <v>0.61688142846555705</v>
      </c>
      <c r="BH62" s="3">
        <v>8.5655592868750005E-2</v>
      </c>
      <c r="BI62" s="3">
        <v>5.47748368846964E-2</v>
      </c>
      <c r="BJ62" s="3">
        <v>0.23029964442381901</v>
      </c>
      <c r="BK62" s="3">
        <v>2.8305955372032499E-2</v>
      </c>
      <c r="BL62" s="3">
        <v>1.0744908182893601E-2</v>
      </c>
      <c r="BM62" s="3">
        <v>1.7113009263201999</v>
      </c>
      <c r="BN62" s="3">
        <v>0.17450397880014001</v>
      </c>
      <c r="BO62" s="3">
        <v>7.6023753761870497E-2</v>
      </c>
      <c r="BP62" s="3">
        <v>0.331547378316362</v>
      </c>
      <c r="BQ62" s="3">
        <v>2.6704220789933099E-2</v>
      </c>
      <c r="BR62" s="3">
        <v>9.85529046256544E-3</v>
      </c>
      <c r="BS62" s="3">
        <v>2.5258598170251498</v>
      </c>
      <c r="BT62" s="3">
        <v>0.16813846614198699</v>
      </c>
      <c r="BU62" s="3">
        <v>3.2411253801144402E-2</v>
      </c>
      <c r="BV62" s="3">
        <v>0.57898979682289697</v>
      </c>
      <c r="BW62" s="3">
        <v>4.3160909632276499E-2</v>
      </c>
      <c r="BX62" s="3">
        <v>8.7812611873544204E-3</v>
      </c>
      <c r="BY62" s="3">
        <v>1.7128656510231299</v>
      </c>
      <c r="BZ62" s="3">
        <v>0.13818783963113501</v>
      </c>
      <c r="CA62" s="3">
        <v>2.9133352844719899E-2</v>
      </c>
      <c r="CB62" s="3">
        <v>0.21420477034014901</v>
      </c>
      <c r="CC62" s="3">
        <v>2.25342861531941E-2</v>
      </c>
      <c r="CD62" s="3">
        <v>7.2206669055711499E-3</v>
      </c>
      <c r="CE62" s="3">
        <v>1.18351744018383</v>
      </c>
      <c r="CF62" s="3">
        <v>0.110197561722553</v>
      </c>
      <c r="CG62" s="3">
        <v>4.6064436988563599E-2</v>
      </c>
      <c r="CH62" s="3">
        <v>0.152347370505446</v>
      </c>
      <c r="CI62" s="3">
        <v>1.71984916834481E-2</v>
      </c>
      <c r="CJ62" s="3">
        <v>7.6745749506916599E-3</v>
      </c>
      <c r="CK62" s="3">
        <v>4.4460424830716997E-3</v>
      </c>
      <c r="CL62" s="3">
        <v>5.1275797229723002E-3</v>
      </c>
      <c r="CM62" s="3">
        <v>3.8798967134914097E-6</v>
      </c>
    </row>
    <row r="63" spans="1:91" x14ac:dyDescent="0.25">
      <c r="A63" t="s">
        <v>159</v>
      </c>
      <c r="B63">
        <v>44.104999999999997</v>
      </c>
      <c r="C63">
        <v>123370</v>
      </c>
      <c r="D63">
        <v>39591.699999999997</v>
      </c>
      <c r="E63" s="3">
        <v>7.6472269051846</v>
      </c>
      <c r="F63" s="3">
        <v>0.45796001928663699</v>
      </c>
      <c r="G63" s="3">
        <v>0.32219596914801102</v>
      </c>
      <c r="H63" s="3">
        <v>141326.406534387</v>
      </c>
      <c r="I63" s="3">
        <v>9084.8415006272207</v>
      </c>
      <c r="J63" s="3">
        <v>0.51839604204202305</v>
      </c>
      <c r="K63" s="3">
        <v>143121.17436662901</v>
      </c>
      <c r="L63" s="3">
        <v>9234.0661711519697</v>
      </c>
      <c r="M63" s="3">
        <v>1.2775544010875</v>
      </c>
      <c r="N63" s="3">
        <v>40990.247658269604</v>
      </c>
      <c r="O63" s="3">
        <v>2543.63228268889</v>
      </c>
      <c r="P63" s="3">
        <v>1.1017199213417399</v>
      </c>
      <c r="Q63" s="3">
        <v>57378.0232540098</v>
      </c>
      <c r="R63" s="3">
        <v>2717.6353076984201</v>
      </c>
      <c r="S63" s="3">
        <v>217.10079094833901</v>
      </c>
      <c r="T63" s="3">
        <v>74018.2711499773</v>
      </c>
      <c r="U63" s="3">
        <v>2196.7076324570799</v>
      </c>
      <c r="V63" s="3">
        <v>43.839306884078901</v>
      </c>
      <c r="W63" s="3">
        <v>351861.12333630602</v>
      </c>
      <c r="X63" s="3">
        <v>13761.1631354536</v>
      </c>
      <c r="Y63" s="3" t="s">
        <v>1</v>
      </c>
      <c r="Z63" s="3">
        <v>40.3828732228082</v>
      </c>
      <c r="AA63" s="3">
        <v>2.4061289448949199</v>
      </c>
      <c r="AB63" s="3">
        <v>8.3444212723053399E-2</v>
      </c>
      <c r="AC63" s="3">
        <v>1874.4223053664</v>
      </c>
      <c r="AD63" s="3">
        <v>113.800864762684</v>
      </c>
      <c r="AE63" s="3">
        <v>0.36049315633503598</v>
      </c>
      <c r="AF63" s="3">
        <v>27689.1081130032</v>
      </c>
      <c r="AG63" s="3">
        <v>1692.2640267301699</v>
      </c>
      <c r="AH63" s="3">
        <v>26.805053066417699</v>
      </c>
      <c r="AI63" s="3">
        <v>318.82986236443202</v>
      </c>
      <c r="AJ63" s="3">
        <v>19.4062492346707</v>
      </c>
      <c r="AK63" s="3">
        <v>3.5261151387340803E-2</v>
      </c>
      <c r="AL63" s="3">
        <v>16.474814790444299</v>
      </c>
      <c r="AM63" s="3">
        <v>0.94254046720014995</v>
      </c>
      <c r="AN63" s="3">
        <v>3.9811192097237699E-2</v>
      </c>
      <c r="AO63" s="3">
        <v>489.45508921608598</v>
      </c>
      <c r="AP63" s="3">
        <v>14.929602447030399</v>
      </c>
      <c r="AQ63" s="3">
        <v>0.231177556716958</v>
      </c>
      <c r="AR63" s="3">
        <v>472.895714645677</v>
      </c>
      <c r="AS63" s="3">
        <v>15.9734287943285</v>
      </c>
      <c r="AT63" s="3">
        <v>4.8073130713870399E-2</v>
      </c>
      <c r="AU63" s="3">
        <v>23.190382510553398</v>
      </c>
      <c r="AV63" s="3">
        <v>9.7513558232339097</v>
      </c>
      <c r="AW63" s="3">
        <v>2.2804437006134399E-2</v>
      </c>
      <c r="AX63" s="3">
        <v>38.573596897209299</v>
      </c>
      <c r="AY63" s="3">
        <v>14.361383155012399</v>
      </c>
      <c r="AZ63" s="3">
        <v>2.57093818885894E-2</v>
      </c>
      <c r="BA63" s="3">
        <v>4.70733928708162</v>
      </c>
      <c r="BB63" s="3">
        <v>1.54068909720196</v>
      </c>
      <c r="BC63" s="3">
        <v>1.66929989911671E-2</v>
      </c>
      <c r="BD63" s="3">
        <v>15.7031085698928</v>
      </c>
      <c r="BE63" s="3">
        <v>4.3020185077191</v>
      </c>
      <c r="BF63" s="3">
        <v>0.101154397839085</v>
      </c>
      <c r="BG63" s="3">
        <v>3.7895757813091699</v>
      </c>
      <c r="BH63" s="3">
        <v>0.65935419576632104</v>
      </c>
      <c r="BI63" s="3">
        <v>0.162395502444526</v>
      </c>
      <c r="BJ63" s="3">
        <v>0.89280185849968796</v>
      </c>
      <c r="BK63" s="3">
        <v>0.12537668433736299</v>
      </c>
      <c r="BL63" s="3">
        <v>4.3829696129851901E-2</v>
      </c>
      <c r="BM63" s="3">
        <v>3.81925963551652</v>
      </c>
      <c r="BN63" s="3">
        <v>0.54911175148663804</v>
      </c>
      <c r="BO63" s="3">
        <v>0.124287954777324</v>
      </c>
      <c r="BP63" s="3">
        <v>0.57331308654047797</v>
      </c>
      <c r="BQ63" s="3">
        <v>6.9728831208442393E-2</v>
      </c>
      <c r="BR63" s="3">
        <v>1.8676087051560399E-2</v>
      </c>
      <c r="BS63" s="3">
        <v>3.37808699297958</v>
      </c>
      <c r="BT63" s="3">
        <v>0.306381835100273</v>
      </c>
      <c r="BU63" s="3">
        <v>0.10078631314485199</v>
      </c>
      <c r="BV63" s="3">
        <v>0.55904735058242006</v>
      </c>
      <c r="BW63" s="3">
        <v>6.6369747823992298E-2</v>
      </c>
      <c r="BX63" s="3">
        <v>1.8035396805723199E-2</v>
      </c>
      <c r="BY63" s="3">
        <v>1.38892133348019</v>
      </c>
      <c r="BZ63" s="3">
        <v>0.15349589606581501</v>
      </c>
      <c r="CA63" s="3">
        <v>7.0352958782719799E-2</v>
      </c>
      <c r="CB63" s="3">
        <v>0.15053132676275299</v>
      </c>
      <c r="CC63" s="3">
        <v>2.9573406959076599E-2</v>
      </c>
      <c r="CD63" s="3">
        <v>2.60393651229208E-2</v>
      </c>
      <c r="CE63" s="3">
        <v>0.91833710778842703</v>
      </c>
      <c r="CF63" s="3">
        <v>0.168419397752194</v>
      </c>
      <c r="CG63" s="3">
        <v>8.3345310649669102E-2</v>
      </c>
      <c r="CH63" s="3">
        <v>0.10027215783247501</v>
      </c>
      <c r="CI63" s="3">
        <v>2.79849838310708E-2</v>
      </c>
      <c r="CJ63" s="3">
        <v>1.9897060694541599E-2</v>
      </c>
      <c r="CK63" s="3">
        <v>0.36638714576093301</v>
      </c>
      <c r="CL63" s="3">
        <v>7.6996207369288305E-2</v>
      </c>
      <c r="CM63" s="3">
        <v>3.4323291680358803E-2</v>
      </c>
    </row>
    <row r="64" spans="1:91" x14ac:dyDescent="0.25">
      <c r="A64" t="s">
        <v>160</v>
      </c>
      <c r="B64">
        <v>44.122999999999998</v>
      </c>
      <c r="C64">
        <v>125582</v>
      </c>
      <c r="D64">
        <v>39153.9</v>
      </c>
      <c r="E64" s="3">
        <v>1.47426304458888</v>
      </c>
      <c r="F64" s="3">
        <v>0.124625026887381</v>
      </c>
      <c r="G64" s="3">
        <v>0.15777397920196201</v>
      </c>
      <c r="H64" s="3">
        <v>50489.175645162097</v>
      </c>
      <c r="I64" s="3">
        <v>3093.4115640669302</v>
      </c>
      <c r="J64" s="3">
        <v>0.21921455338141499</v>
      </c>
      <c r="K64" s="3">
        <v>51690.352882044303</v>
      </c>
      <c r="L64" s="3">
        <v>3235.0535817863602</v>
      </c>
      <c r="M64" s="3">
        <v>0.83203863302647396</v>
      </c>
      <c r="N64" s="3">
        <v>6433.9619279687604</v>
      </c>
      <c r="O64" s="3">
        <v>609.83499000393897</v>
      </c>
      <c r="P64" s="3">
        <v>0.48554487163351001</v>
      </c>
      <c r="Q64" s="3">
        <v>11561.3556789094</v>
      </c>
      <c r="R64" s="3">
        <v>1151.7992638194801</v>
      </c>
      <c r="S64" s="3">
        <v>88.178114280057898</v>
      </c>
      <c r="T64" s="3">
        <v>11837.7253694869</v>
      </c>
      <c r="U64" s="3">
        <v>887.90881579642303</v>
      </c>
      <c r="V64" s="3">
        <v>16.813593954151901</v>
      </c>
      <c r="W64" s="3">
        <v>349157.25187313801</v>
      </c>
      <c r="X64" s="3">
        <v>10001.859446431599</v>
      </c>
      <c r="Y64" s="3" t="s">
        <v>1</v>
      </c>
      <c r="Z64" s="3">
        <v>6.2451050981034104</v>
      </c>
      <c r="AA64" s="3">
        <v>0.51942442617966</v>
      </c>
      <c r="AB64" s="3">
        <v>1.8430066153418499E-2</v>
      </c>
      <c r="AC64" s="3">
        <v>1026.96691333587</v>
      </c>
      <c r="AD64" s="3">
        <v>54.8101794514414</v>
      </c>
      <c r="AE64" s="3">
        <v>0.19185982712038299</v>
      </c>
      <c r="AF64" s="3">
        <v>11273.5964050561</v>
      </c>
      <c r="AG64" s="3">
        <v>623.18771168998398</v>
      </c>
      <c r="AH64" s="3">
        <v>17.127240945927099</v>
      </c>
      <c r="AI64" s="3">
        <v>350.04298276126298</v>
      </c>
      <c r="AJ64" s="3">
        <v>16.094451772619198</v>
      </c>
      <c r="AK64" s="3">
        <v>1.37857017375862E-2</v>
      </c>
      <c r="AL64" s="3">
        <v>13.170326626048499</v>
      </c>
      <c r="AM64" s="3">
        <v>0.65283173878347101</v>
      </c>
      <c r="AN64" s="3">
        <v>9.7079138342114103E-3</v>
      </c>
      <c r="AO64" s="3">
        <v>90.890351057065999</v>
      </c>
      <c r="AP64" s="3">
        <v>7.5887808797530001</v>
      </c>
      <c r="AQ64" s="3">
        <v>0.18566350476631099</v>
      </c>
      <c r="AR64" s="3">
        <v>88.866774401472995</v>
      </c>
      <c r="AS64" s="3">
        <v>7.1529134221769901</v>
      </c>
      <c r="AT64" s="3">
        <v>9.7536201647549208E-3</v>
      </c>
      <c r="AU64" s="3">
        <v>3.60813847533815</v>
      </c>
      <c r="AV64" s="3">
        <v>0.17025080926053299</v>
      </c>
      <c r="AW64" s="3">
        <v>1.0819024210275301E-2</v>
      </c>
      <c r="AX64" s="3">
        <v>8.2173180696126096</v>
      </c>
      <c r="AY64" s="3">
        <v>0.44983133740922399</v>
      </c>
      <c r="AZ64" s="3">
        <v>1.0259436850066601E-2</v>
      </c>
      <c r="BA64" s="3">
        <v>1.13443575113513</v>
      </c>
      <c r="BB64" s="3">
        <v>6.8376996517880095E-2</v>
      </c>
      <c r="BC64" s="3">
        <v>9.8933549887712906E-3</v>
      </c>
      <c r="BD64" s="3">
        <v>4.4978800937479599</v>
      </c>
      <c r="BE64" s="3">
        <v>0.27689815781953298</v>
      </c>
      <c r="BF64" s="3">
        <v>4.8000119718196801E-2</v>
      </c>
      <c r="BG64" s="3">
        <v>1.7143099170170899</v>
      </c>
      <c r="BH64" s="3">
        <v>0.18074779403182401</v>
      </c>
      <c r="BI64" s="3">
        <v>7.9370024646190904E-2</v>
      </c>
      <c r="BJ64" s="3">
        <v>0.414335405442463</v>
      </c>
      <c r="BK64" s="3">
        <v>4.5681971812919803E-2</v>
      </c>
      <c r="BL64" s="3">
        <v>1.34557579217043E-2</v>
      </c>
      <c r="BM64" s="3">
        <v>2.0461601125028102</v>
      </c>
      <c r="BN64" s="3">
        <v>0.216299861071515</v>
      </c>
      <c r="BO64" s="3">
        <v>4.0112084421239598E-2</v>
      </c>
      <c r="BP64" s="3">
        <v>0.330137434341497</v>
      </c>
      <c r="BQ64" s="3">
        <v>3.03939457315037E-2</v>
      </c>
      <c r="BR64" s="3">
        <v>6.0334508550842101E-3</v>
      </c>
      <c r="BS64" s="3">
        <v>2.1523639693191301</v>
      </c>
      <c r="BT64" s="3">
        <v>0.16041967594315701</v>
      </c>
      <c r="BU64" s="3">
        <v>2.6039819049930499E-2</v>
      </c>
      <c r="BV64" s="3">
        <v>0.42043032185392099</v>
      </c>
      <c r="BW64" s="3">
        <v>3.75453698481929E-2</v>
      </c>
      <c r="BX64" s="3">
        <v>8.5605560067592099E-3</v>
      </c>
      <c r="BY64" s="3">
        <v>1.28434908801521</v>
      </c>
      <c r="BZ64" s="3">
        <v>0.121363716049745</v>
      </c>
      <c r="CA64" s="3">
        <v>3.4840083394756603E-2</v>
      </c>
      <c r="CB64" s="3">
        <v>0.150594766306927</v>
      </c>
      <c r="CC64" s="3">
        <v>2.0440036128259301E-2</v>
      </c>
      <c r="CD64" s="3">
        <v>1.0172098329625E-2</v>
      </c>
      <c r="CE64" s="3">
        <v>1.2122188385581001</v>
      </c>
      <c r="CF64" s="3">
        <v>0.118612798721453</v>
      </c>
      <c r="CG64" s="3">
        <v>4.2329301070867499E-2</v>
      </c>
      <c r="CH64" s="3">
        <v>0.17363614234392499</v>
      </c>
      <c r="CI64" s="3">
        <v>2.3307775756349101E-2</v>
      </c>
      <c r="CJ64" s="3">
        <v>9.4466289919704002E-3</v>
      </c>
      <c r="CK64" s="3">
        <v>0.16255803897808799</v>
      </c>
      <c r="CL64" s="3">
        <v>4.1620565227714297E-2</v>
      </c>
      <c r="CM64" s="3">
        <v>2.47655192750472E-2</v>
      </c>
    </row>
    <row r="65" spans="1:91" x14ac:dyDescent="0.25">
      <c r="A65" t="s">
        <v>161</v>
      </c>
      <c r="B65">
        <v>44.152000000000001</v>
      </c>
      <c r="C65">
        <v>127425</v>
      </c>
      <c r="D65">
        <v>39151.699999999997</v>
      </c>
      <c r="E65" s="3">
        <v>5.3802501378305001</v>
      </c>
      <c r="F65" s="3">
        <v>0.35707342767599898</v>
      </c>
      <c r="G65" s="3">
        <v>0.244317631379185</v>
      </c>
      <c r="H65" s="3">
        <v>104591.533126539</v>
      </c>
      <c r="I65" s="3">
        <v>5716.2739999493697</v>
      </c>
      <c r="J65" s="3">
        <v>0.25898309764016803</v>
      </c>
      <c r="K65" s="3">
        <v>104411.294588725</v>
      </c>
      <c r="L65" s="3">
        <v>5710.7347037154004</v>
      </c>
      <c r="M65" s="3">
        <v>0.98110487314962203</v>
      </c>
      <c r="N65" s="3">
        <v>31439.700432551301</v>
      </c>
      <c r="O65" s="3">
        <v>1843.0737999814801</v>
      </c>
      <c r="P65" s="3">
        <v>0.70748652018792302</v>
      </c>
      <c r="Q65" s="3">
        <v>45664.831455396197</v>
      </c>
      <c r="R65" s="3">
        <v>1896.62842097355</v>
      </c>
      <c r="S65" s="3">
        <v>186.035066693706</v>
      </c>
      <c r="T65" s="3">
        <v>51826.6671197533</v>
      </c>
      <c r="U65" s="3">
        <v>1894.1185858732299</v>
      </c>
      <c r="V65" s="3">
        <v>25.9316558745608</v>
      </c>
      <c r="W65" s="3">
        <v>345550.17781440401</v>
      </c>
      <c r="X65" s="3">
        <v>10140.8827524812</v>
      </c>
      <c r="Y65" s="3" t="s">
        <v>1</v>
      </c>
      <c r="Z65" s="3">
        <v>29.775836380137701</v>
      </c>
      <c r="AA65" s="3">
        <v>1.51870663058704</v>
      </c>
      <c r="AB65" s="3">
        <v>3.7361659383694401E-2</v>
      </c>
      <c r="AC65" s="3">
        <v>1529.2305587150499</v>
      </c>
      <c r="AD65" s="3">
        <v>83.778179611235004</v>
      </c>
      <c r="AE65" s="3">
        <v>0.245979962280825</v>
      </c>
      <c r="AF65" s="3">
        <v>24339.7477600153</v>
      </c>
      <c r="AG65" s="3">
        <v>1403.8896606931</v>
      </c>
      <c r="AH65" s="3">
        <v>23.2590088963473</v>
      </c>
      <c r="AI65" s="3">
        <v>392.050126953953</v>
      </c>
      <c r="AJ65" s="3">
        <v>23.0847691921376</v>
      </c>
      <c r="AK65" s="3">
        <v>2.7992113444887199E-2</v>
      </c>
      <c r="AL65" s="3">
        <v>14.3063675577997</v>
      </c>
      <c r="AM65" s="3">
        <v>0.72172288430041198</v>
      </c>
      <c r="AN65" s="3">
        <v>3.7986583915337803E-2</v>
      </c>
      <c r="AO65" s="3">
        <v>360.985452608983</v>
      </c>
      <c r="AP65" s="3">
        <v>12.102525748939801</v>
      </c>
      <c r="AQ65" s="3">
        <v>0.209745125503673</v>
      </c>
      <c r="AR65" s="3">
        <v>348.80664061624299</v>
      </c>
      <c r="AS65" s="3">
        <v>10.8704700783289</v>
      </c>
      <c r="AT65" s="3">
        <v>2.77271445869431E-2</v>
      </c>
      <c r="AU65" s="3">
        <v>3.1321120399527902</v>
      </c>
      <c r="AV65" s="3">
        <v>0.19097210168185</v>
      </c>
      <c r="AW65" s="3">
        <v>1.9624146313958701E-2</v>
      </c>
      <c r="AX65" s="3">
        <v>7.4760460946908998</v>
      </c>
      <c r="AY65" s="3">
        <v>0.47095611093009998</v>
      </c>
      <c r="AZ65" s="3">
        <v>1.28454856927339E-2</v>
      </c>
      <c r="BA65" s="3">
        <v>0.991943298988194</v>
      </c>
      <c r="BB65" s="3">
        <v>7.5725612340230494E-2</v>
      </c>
      <c r="BC65" s="3">
        <v>1.4505094247123399E-2</v>
      </c>
      <c r="BD65" s="3">
        <v>4.7974450158513404</v>
      </c>
      <c r="BE65" s="3">
        <v>0.39648890446443702</v>
      </c>
      <c r="BF65" s="3">
        <v>7.5037979308164901E-2</v>
      </c>
      <c r="BG65" s="3">
        <v>1.6875794801306001</v>
      </c>
      <c r="BH65" s="3">
        <v>0.19074349840452101</v>
      </c>
      <c r="BI65" s="3">
        <v>0.124590632719618</v>
      </c>
      <c r="BJ65" s="3">
        <v>0.44005499697441802</v>
      </c>
      <c r="BK65" s="3">
        <v>5.9746646139007299E-2</v>
      </c>
      <c r="BL65" s="3">
        <v>2.4410084687717999E-2</v>
      </c>
      <c r="BM65" s="3">
        <v>2.1616951035509699</v>
      </c>
      <c r="BN65" s="3">
        <v>0.230192866438756</v>
      </c>
      <c r="BO65" s="3">
        <v>7.68078290357328E-2</v>
      </c>
      <c r="BP65" s="3">
        <v>0.46008306732364901</v>
      </c>
      <c r="BQ65" s="3">
        <v>5.2658122321538499E-2</v>
      </c>
      <c r="BR65" s="3">
        <v>1.5696615206832999E-2</v>
      </c>
      <c r="BS65" s="3">
        <v>2.5505477707019701</v>
      </c>
      <c r="BT65" s="3">
        <v>0.20999561094045299</v>
      </c>
      <c r="BU65" s="3">
        <v>7.0175533630462097E-2</v>
      </c>
      <c r="BV65" s="3">
        <v>0.50540939998368195</v>
      </c>
      <c r="BW65" s="3">
        <v>4.8988451732099897E-2</v>
      </c>
      <c r="BX65" s="3">
        <v>1.75864819350064E-2</v>
      </c>
      <c r="BY65" s="3">
        <v>1.3003024946992401</v>
      </c>
      <c r="BZ65" s="3">
        <v>0.149772295797198</v>
      </c>
      <c r="CA65" s="3">
        <v>5.1353585507968598E-2</v>
      </c>
      <c r="CB65" s="3">
        <v>0.153201898082543</v>
      </c>
      <c r="CC65" s="3">
        <v>2.4488971960517199E-2</v>
      </c>
      <c r="CD65" s="3">
        <v>1.9399834133096101E-2</v>
      </c>
      <c r="CE65" s="3">
        <v>1.0236389935177801</v>
      </c>
      <c r="CF65" s="3">
        <v>0.15241273649613299</v>
      </c>
      <c r="CG65" s="3">
        <v>6.10298293306899E-2</v>
      </c>
      <c r="CH65" s="3">
        <v>0.124576056368191</v>
      </c>
      <c r="CI65" s="3">
        <v>2.52411459202115E-2</v>
      </c>
      <c r="CJ65" s="3">
        <v>2.03229950208299E-2</v>
      </c>
      <c r="CK65" s="3">
        <v>1.0733850792073201</v>
      </c>
      <c r="CL65" s="3">
        <v>0.33601513848001202</v>
      </c>
      <c r="CM65" s="3">
        <v>2.24836000413252E-2</v>
      </c>
    </row>
    <row r="66" spans="1:91" x14ac:dyDescent="0.25">
      <c r="A66" t="s">
        <v>162</v>
      </c>
      <c r="B66">
        <v>44.155999999999999</v>
      </c>
      <c r="C66">
        <v>127426</v>
      </c>
      <c r="D66">
        <v>39732.400000000001</v>
      </c>
      <c r="E66" s="3">
        <v>1.69333260628919</v>
      </c>
      <c r="F66" s="3">
        <v>0.132553028986753</v>
      </c>
      <c r="G66" s="3">
        <v>0.138326823167369</v>
      </c>
      <c r="H66" s="3">
        <v>22433.910742186901</v>
      </c>
      <c r="I66" s="3">
        <v>1353.6622134566201</v>
      </c>
      <c r="J66" s="3">
        <v>0.21596818360424799</v>
      </c>
      <c r="K66" s="3">
        <v>22745.014490479</v>
      </c>
      <c r="L66" s="3">
        <v>1535.59784545294</v>
      </c>
      <c r="M66" s="3">
        <v>0.73274302055710805</v>
      </c>
      <c r="N66" s="3">
        <v>7472.53180338528</v>
      </c>
      <c r="O66" s="3">
        <v>314.21099598009903</v>
      </c>
      <c r="P66" s="3">
        <v>0.379632518218669</v>
      </c>
      <c r="Q66" s="3">
        <v>11460.8873119566</v>
      </c>
      <c r="R66" s="3">
        <v>521.97438712007704</v>
      </c>
      <c r="S66" s="3">
        <v>72.275902566580996</v>
      </c>
      <c r="T66" s="3">
        <v>12931.8142905801</v>
      </c>
      <c r="U66" s="3">
        <v>522.38575100886305</v>
      </c>
      <c r="V66" s="3">
        <v>12.384962979619701</v>
      </c>
      <c r="W66" s="3">
        <v>350795.03276465001</v>
      </c>
      <c r="X66" s="3">
        <v>10839.627749413101</v>
      </c>
      <c r="Y66" s="3" t="s">
        <v>1</v>
      </c>
      <c r="Z66" s="3">
        <v>7.8548118147244796</v>
      </c>
      <c r="AA66" s="3">
        <v>0.39848260725099599</v>
      </c>
      <c r="AB66" s="3">
        <v>2.9825398148057999E-2</v>
      </c>
      <c r="AC66" s="3">
        <v>719.33973762675998</v>
      </c>
      <c r="AD66" s="3">
        <v>37.515699820214699</v>
      </c>
      <c r="AE66" s="3">
        <v>0.14109788886511401</v>
      </c>
      <c r="AF66" s="3">
        <v>6274.5197910754696</v>
      </c>
      <c r="AG66" s="3">
        <v>306.96495426603099</v>
      </c>
      <c r="AH66" s="3">
        <v>13.349584233051599</v>
      </c>
      <c r="AI66" s="3">
        <v>359.33471096416298</v>
      </c>
      <c r="AJ66" s="3">
        <v>17.407935641476602</v>
      </c>
      <c r="AK66" s="3">
        <v>1.57516169809718E-2</v>
      </c>
      <c r="AL66" s="3">
        <v>11.933013302370901</v>
      </c>
      <c r="AM66" s="3">
        <v>0.58814086780252905</v>
      </c>
      <c r="AN66" s="3">
        <v>1.9703499241102599E-2</v>
      </c>
      <c r="AO66" s="3">
        <v>107.40719986228</v>
      </c>
      <c r="AP66" s="3">
        <v>4.0651120138657699</v>
      </c>
      <c r="AQ66" s="3">
        <v>0.13066519920599901</v>
      </c>
      <c r="AR66" s="3">
        <v>108.374560105139</v>
      </c>
      <c r="AS66" s="3">
        <v>4.0413720241534596</v>
      </c>
      <c r="AT66" s="3">
        <v>1.7858615365128099E-2</v>
      </c>
      <c r="AU66" s="3">
        <v>3.61013410228465</v>
      </c>
      <c r="AV66" s="3">
        <v>0.185006192276434</v>
      </c>
      <c r="AW66" s="3">
        <v>1.0620008312232599E-2</v>
      </c>
      <c r="AX66" s="3">
        <v>8.2991765156155601</v>
      </c>
      <c r="AY66" s="3">
        <v>0.48414505059475899</v>
      </c>
      <c r="AZ66" s="3">
        <v>7.2233380951665597E-3</v>
      </c>
      <c r="BA66" s="3">
        <v>1.0118052067754399</v>
      </c>
      <c r="BB66" s="3">
        <v>6.8359213710074404E-2</v>
      </c>
      <c r="BC66" s="3">
        <v>8.1610232318288598E-3</v>
      </c>
      <c r="BD66" s="3">
        <v>4.3832920208553299</v>
      </c>
      <c r="BE66" s="3">
        <v>0.28472869060154199</v>
      </c>
      <c r="BF66" s="3">
        <v>4.21991501762395E-2</v>
      </c>
      <c r="BG66" s="3">
        <v>1.4560046429946201</v>
      </c>
      <c r="BH66" s="3">
        <v>0.15889781647909901</v>
      </c>
      <c r="BI66" s="3">
        <v>5.9329038487858601E-2</v>
      </c>
      <c r="BJ66" s="3">
        <v>0.318343002993694</v>
      </c>
      <c r="BK66" s="3">
        <v>3.8098380600807197E-2</v>
      </c>
      <c r="BL66" s="3">
        <v>1.6910751853074099E-2</v>
      </c>
      <c r="BM66" s="3">
        <v>1.6507477735878699</v>
      </c>
      <c r="BN66" s="3">
        <v>0.177755556026614</v>
      </c>
      <c r="BO66" s="3">
        <v>5.8708784471189802E-2</v>
      </c>
      <c r="BP66" s="3">
        <v>0.288746377031801</v>
      </c>
      <c r="BQ66" s="3">
        <v>3.0519454632288501E-2</v>
      </c>
      <c r="BR66" s="3">
        <v>5.6793917648208002E-3</v>
      </c>
      <c r="BS66" s="3">
        <v>1.93728030652325</v>
      </c>
      <c r="BT66" s="3">
        <v>0.15508532052739499</v>
      </c>
      <c r="BU66" s="3">
        <v>5.0868870891651E-2</v>
      </c>
      <c r="BV66" s="3">
        <v>0.39270341220183502</v>
      </c>
      <c r="BW66" s="3">
        <v>3.3936938754139098E-2</v>
      </c>
      <c r="BX66" s="3">
        <v>9.8833475019832299E-3</v>
      </c>
      <c r="BY66" s="3">
        <v>1.1251526884485901</v>
      </c>
      <c r="BZ66" s="3">
        <v>0.113176511616953</v>
      </c>
      <c r="CA66" s="3">
        <v>2.5553181915029199E-2</v>
      </c>
      <c r="CB66" s="3">
        <v>0.170084658210754</v>
      </c>
      <c r="CC66" s="3">
        <v>2.3532060527332099E-2</v>
      </c>
      <c r="CD66" s="3">
        <v>8.1700759383559005E-3</v>
      </c>
      <c r="CE66" s="3">
        <v>0.99281030602978604</v>
      </c>
      <c r="CF66" s="3">
        <v>0.10979971687262299</v>
      </c>
      <c r="CG66" s="3">
        <v>4.7897242356610498E-2</v>
      </c>
      <c r="CH66" s="3">
        <v>0.16012192366333</v>
      </c>
      <c r="CI66" s="3">
        <v>1.99455421516909E-2</v>
      </c>
      <c r="CJ66" s="3">
        <v>6.4740394253906697E-3</v>
      </c>
      <c r="CK66" s="3">
        <v>0.166856915482896</v>
      </c>
      <c r="CL66" s="3">
        <v>3.7340187201495803E-2</v>
      </c>
      <c r="CM66" s="3">
        <v>1.26565729269066E-2</v>
      </c>
    </row>
    <row r="67" spans="1:91" x14ac:dyDescent="0.25">
      <c r="A67" t="s">
        <v>163</v>
      </c>
      <c r="B67">
        <v>44.168999999999997</v>
      </c>
      <c r="C67">
        <v>124759</v>
      </c>
      <c r="D67">
        <v>39583.199999999997</v>
      </c>
      <c r="E67" s="3">
        <v>5.5262266273275698</v>
      </c>
      <c r="F67" s="3">
        <v>0.34138079046699199</v>
      </c>
      <c r="G67" s="3">
        <v>0.27324215980421701</v>
      </c>
      <c r="H67" s="3">
        <v>80646.377174074994</v>
      </c>
      <c r="I67" s="3">
        <v>6358.8006623743904</v>
      </c>
      <c r="J67" s="3">
        <v>0.33180880897436399</v>
      </c>
      <c r="K67" s="3">
        <v>80931.864827662299</v>
      </c>
      <c r="L67" s="3">
        <v>6732.2335880313603</v>
      </c>
      <c r="M67" s="3">
        <v>1.14937039645099</v>
      </c>
      <c r="N67" s="3">
        <v>35578.017293183897</v>
      </c>
      <c r="O67" s="3">
        <v>1737.70661148883</v>
      </c>
      <c r="P67" s="3">
        <v>0.753861152707897</v>
      </c>
      <c r="Q67" s="3">
        <v>48741.862484835998</v>
      </c>
      <c r="R67" s="3">
        <v>2065.3122649031502</v>
      </c>
      <c r="S67" s="3">
        <v>139.53253937089599</v>
      </c>
      <c r="T67" s="3">
        <v>53785.746723816002</v>
      </c>
      <c r="U67" s="3">
        <v>2055.94999187536</v>
      </c>
      <c r="V67" s="3">
        <v>25.115796539103801</v>
      </c>
      <c r="W67" s="3">
        <v>361180.97076606302</v>
      </c>
      <c r="X67" s="3">
        <v>9667.3692204538202</v>
      </c>
      <c r="Y67" s="3" t="s">
        <v>1</v>
      </c>
      <c r="Z67" s="3">
        <v>29.5037551240287</v>
      </c>
      <c r="AA67" s="3">
        <v>1.25126641700596</v>
      </c>
      <c r="AB67" s="3">
        <v>5.0749611375996199E-2</v>
      </c>
      <c r="AC67" s="3">
        <v>1236.0191350436</v>
      </c>
      <c r="AD67" s="3">
        <v>79.643302675258298</v>
      </c>
      <c r="AE67" s="3">
        <v>0.28083827408364798</v>
      </c>
      <c r="AF67" s="3">
        <v>20487.030250490701</v>
      </c>
      <c r="AG67" s="3">
        <v>1500.1916416018</v>
      </c>
      <c r="AH67" s="3">
        <v>20.034424919774001</v>
      </c>
      <c r="AI67" s="3">
        <v>351.65108572193498</v>
      </c>
      <c r="AJ67" s="3">
        <v>17.993809351824101</v>
      </c>
      <c r="AK67" s="3">
        <v>3.1645864983831498E-2</v>
      </c>
      <c r="AL67" s="3">
        <v>14.5067732979431</v>
      </c>
      <c r="AM67" s="3">
        <v>0.81550056515546698</v>
      </c>
      <c r="AN67" s="3">
        <v>4.9117580467518796E-6</v>
      </c>
      <c r="AO67" s="3">
        <v>397.26869494958402</v>
      </c>
      <c r="AP67" s="3">
        <v>14.783054950457201</v>
      </c>
      <c r="AQ67" s="3">
        <v>0.30683045447839802</v>
      </c>
      <c r="AR67" s="3">
        <v>388.300757400674</v>
      </c>
      <c r="AS67" s="3">
        <v>12.515771159201799</v>
      </c>
      <c r="AT67" s="3">
        <v>2.7403440734611002E-2</v>
      </c>
      <c r="AU67" s="3">
        <v>4.8801802791503803</v>
      </c>
      <c r="AV67" s="3">
        <v>0.29604477926376599</v>
      </c>
      <c r="AW67" s="3">
        <v>1.6471246585975201E-2</v>
      </c>
      <c r="AX67" s="3">
        <v>11.1218610378418</v>
      </c>
      <c r="AY67" s="3">
        <v>0.70368638664192396</v>
      </c>
      <c r="AZ67" s="3">
        <v>1.8187088881854802E-2</v>
      </c>
      <c r="BA67" s="3">
        <v>1.3970649538583699</v>
      </c>
      <c r="BB67" s="3">
        <v>9.6978434445430403E-2</v>
      </c>
      <c r="BC67" s="3">
        <v>1.50841726730564E-2</v>
      </c>
      <c r="BD67" s="3">
        <v>6.4692633022252499</v>
      </c>
      <c r="BE67" s="3">
        <v>0.482409370255241</v>
      </c>
      <c r="BF67" s="3">
        <v>6.1762739737118703E-2</v>
      </c>
      <c r="BG67" s="3">
        <v>2.39752492083166</v>
      </c>
      <c r="BH67" s="3">
        <v>0.28649569232379302</v>
      </c>
      <c r="BI67" s="3">
        <v>7.6799001151626398E-2</v>
      </c>
      <c r="BJ67" s="3">
        <v>0.59520445775209896</v>
      </c>
      <c r="BK67" s="3">
        <v>7.5094923402589997E-2</v>
      </c>
      <c r="BL67" s="3">
        <v>2.8764211585266101E-2</v>
      </c>
      <c r="BM67" s="3">
        <v>2.8652999916954398</v>
      </c>
      <c r="BN67" s="3">
        <v>0.37182288656666002</v>
      </c>
      <c r="BO67" s="3">
        <v>0.1125207611235</v>
      </c>
      <c r="BP67" s="3">
        <v>0.48932447219184699</v>
      </c>
      <c r="BQ67" s="3">
        <v>5.1504385712576803E-2</v>
      </c>
      <c r="BR67" s="3">
        <v>1.3737717145118801E-2</v>
      </c>
      <c r="BS67" s="3">
        <v>2.5463958848037702</v>
      </c>
      <c r="BT67" s="3">
        <v>0.26818161661801998</v>
      </c>
      <c r="BU67" s="3">
        <v>6.11398422351732E-2</v>
      </c>
      <c r="BV67" s="3">
        <v>0.49880841862126402</v>
      </c>
      <c r="BW67" s="3">
        <v>5.6658341580981701E-2</v>
      </c>
      <c r="BX67" s="3">
        <v>2.3115874279512699E-2</v>
      </c>
      <c r="BY67" s="3">
        <v>1.3003952428288099</v>
      </c>
      <c r="BZ67" s="3">
        <v>0.16874757137506</v>
      </c>
      <c r="CA67" s="3">
        <v>3.2671285615129303E-2</v>
      </c>
      <c r="CB67" s="3">
        <v>0.15242668126508099</v>
      </c>
      <c r="CC67" s="3">
        <v>2.90769384090219E-2</v>
      </c>
      <c r="CD67" s="3">
        <v>1.3253762845110701E-2</v>
      </c>
      <c r="CE67" s="3">
        <v>1.16552342222524</v>
      </c>
      <c r="CF67" s="3">
        <v>0.164642056807735</v>
      </c>
      <c r="CG67" s="3">
        <v>7.8093601892164993E-2</v>
      </c>
      <c r="CH67" s="3">
        <v>0.142649708935143</v>
      </c>
      <c r="CI67" s="3">
        <v>2.8258520309674202E-2</v>
      </c>
      <c r="CJ67" s="3">
        <v>2.67268122182483E-2</v>
      </c>
      <c r="CK67" s="3">
        <v>0.38483073138121798</v>
      </c>
      <c r="CL67" s="3">
        <v>0.11300691301393</v>
      </c>
      <c r="CM67" s="3">
        <v>3.0882273522151601E-2</v>
      </c>
    </row>
    <row r="68" spans="1:91" x14ac:dyDescent="0.25">
      <c r="A68" t="s">
        <v>164</v>
      </c>
      <c r="B68">
        <v>44.170999999999999</v>
      </c>
      <c r="C68">
        <v>110719</v>
      </c>
      <c r="D68">
        <v>45977.3</v>
      </c>
      <c r="E68" s="3">
        <v>0.51625609144485896</v>
      </c>
      <c r="F68" s="3">
        <v>7.0448266039776899E-2</v>
      </c>
      <c r="G68" s="3">
        <v>0.11695211322643299</v>
      </c>
      <c r="H68" s="3">
        <v>2814.8232677421702</v>
      </c>
      <c r="I68" s="3">
        <v>145.38753789971901</v>
      </c>
      <c r="J68" s="3">
        <v>0.153713505379347</v>
      </c>
      <c r="K68" s="3">
        <v>2900.0452982441898</v>
      </c>
      <c r="L68" s="3">
        <v>143.493943900397</v>
      </c>
      <c r="M68" s="3">
        <v>0.46820506867737399</v>
      </c>
      <c r="N68" s="3">
        <v>1703.76334601041</v>
      </c>
      <c r="O68" s="3">
        <v>90.823215854549204</v>
      </c>
      <c r="P68" s="3">
        <v>0.34277819177963098</v>
      </c>
      <c r="Q68" s="3">
        <v>2802.4597385936199</v>
      </c>
      <c r="R68" s="3">
        <v>161.59138915411199</v>
      </c>
      <c r="S68" s="3">
        <v>67.773048078414902</v>
      </c>
      <c r="T68" s="3">
        <v>2058.0222857542999</v>
      </c>
      <c r="U68" s="3">
        <v>111.2484364638</v>
      </c>
      <c r="V68" s="3">
        <v>9.2429533179663306</v>
      </c>
      <c r="W68" s="3">
        <v>345324.53817763901</v>
      </c>
      <c r="X68" s="3">
        <v>12574.066561789299</v>
      </c>
      <c r="Y68" s="3" t="s">
        <v>1</v>
      </c>
      <c r="Z68" s="3">
        <v>1.63878108726104</v>
      </c>
      <c r="AA68" s="3">
        <v>0.16570386506918899</v>
      </c>
      <c r="AB68" s="3">
        <v>2.8025123772437301E-2</v>
      </c>
      <c r="AC68" s="3">
        <v>459.43795517174902</v>
      </c>
      <c r="AD68" s="3">
        <v>25.630911635170001</v>
      </c>
      <c r="AE68" s="3">
        <v>0.122559043578854</v>
      </c>
      <c r="AF68" s="3">
        <v>1873.63680505754</v>
      </c>
      <c r="AG68" s="3">
        <v>98.878324325773903</v>
      </c>
      <c r="AH68" s="3">
        <v>12.8556957437715</v>
      </c>
      <c r="AI68" s="3">
        <v>365.05456678968397</v>
      </c>
      <c r="AJ68" s="3">
        <v>18.414805665885901</v>
      </c>
      <c r="AK68" s="3">
        <v>1.14608971568221E-2</v>
      </c>
      <c r="AL68" s="3">
        <v>13.181111130744499</v>
      </c>
      <c r="AM68" s="3">
        <v>0.84247413067569099</v>
      </c>
      <c r="AN68" s="3">
        <v>1.13784858115967E-2</v>
      </c>
      <c r="AO68" s="3">
        <v>20.0232000741305</v>
      </c>
      <c r="AP68" s="3">
        <v>1.24478839091827</v>
      </c>
      <c r="AQ68" s="3">
        <v>0.120796396274523</v>
      </c>
      <c r="AR68" s="3">
        <v>19.930590461517301</v>
      </c>
      <c r="AS68" s="3">
        <v>1.11489024009982</v>
      </c>
      <c r="AT68" s="3">
        <v>1.2990699565696101E-2</v>
      </c>
      <c r="AU68" s="3">
        <v>4.7790009423414403</v>
      </c>
      <c r="AV68" s="3">
        <v>0.263693157014802</v>
      </c>
      <c r="AW68" s="3">
        <v>8.8654333972938097E-3</v>
      </c>
      <c r="AX68" s="3">
        <v>10.722637314027001</v>
      </c>
      <c r="AY68" s="3">
        <v>0.53314326509932697</v>
      </c>
      <c r="AZ68" s="3">
        <v>7.3487370654483396E-3</v>
      </c>
      <c r="BA68" s="3">
        <v>1.3413285432619599</v>
      </c>
      <c r="BB68" s="3">
        <v>8.6214307239775301E-2</v>
      </c>
      <c r="BC68" s="3">
        <v>6.8039526352639303E-3</v>
      </c>
      <c r="BD68" s="3">
        <v>5.6144402332834904</v>
      </c>
      <c r="BE68" s="3">
        <v>0.313876540084426</v>
      </c>
      <c r="BF68" s="3">
        <v>2.2418265832698001E-2</v>
      </c>
      <c r="BG68" s="3">
        <v>1.6817702911110399</v>
      </c>
      <c r="BH68" s="3">
        <v>0.146344332111562</v>
      </c>
      <c r="BI68" s="3">
        <v>4.1185086464250599E-2</v>
      </c>
      <c r="BJ68" s="3">
        <v>0.39658904202732898</v>
      </c>
      <c r="BK68" s="3">
        <v>3.7858478011447302E-2</v>
      </c>
      <c r="BL68" s="3">
        <v>1.7409051705506901E-2</v>
      </c>
      <c r="BM68" s="3">
        <v>1.9464017119322801</v>
      </c>
      <c r="BN68" s="3">
        <v>0.16550248727098399</v>
      </c>
      <c r="BO68" s="3">
        <v>5.0988624039563002E-2</v>
      </c>
      <c r="BP68" s="3">
        <v>0.35390250615437802</v>
      </c>
      <c r="BQ68" s="3">
        <v>2.6350361003721699E-2</v>
      </c>
      <c r="BR68" s="3">
        <v>8.1027539568619498E-3</v>
      </c>
      <c r="BS68" s="3">
        <v>2.1960654916641502</v>
      </c>
      <c r="BT68" s="3">
        <v>0.14602102040781401</v>
      </c>
      <c r="BU68" s="3">
        <v>2.47533665400081E-2</v>
      </c>
      <c r="BV68" s="3">
        <v>0.44072222842424602</v>
      </c>
      <c r="BW68" s="3">
        <v>3.8880629504109802E-2</v>
      </c>
      <c r="BX68" s="3">
        <v>6.6105717824218599E-3</v>
      </c>
      <c r="BY68" s="3">
        <v>1.11504193481249</v>
      </c>
      <c r="BZ68" s="3">
        <v>9.84726654603265E-2</v>
      </c>
      <c r="CA68" s="3">
        <v>2.1190334733392401E-2</v>
      </c>
      <c r="CB68" s="3">
        <v>0.1348429791289</v>
      </c>
      <c r="CC68" s="3">
        <v>1.8114777350226499E-2</v>
      </c>
      <c r="CD68" s="3">
        <v>9.9281544255208701E-3</v>
      </c>
      <c r="CE68" s="3">
        <v>0.86117943859521695</v>
      </c>
      <c r="CF68" s="3">
        <v>0.108254109739745</v>
      </c>
      <c r="CG68" s="3">
        <v>3.4108758322988902E-2</v>
      </c>
      <c r="CH68" s="3">
        <v>0.10649178342358701</v>
      </c>
      <c r="CI68" s="3">
        <v>1.42745935414616E-2</v>
      </c>
      <c r="CJ68" s="3">
        <v>7.4124741286649403E-3</v>
      </c>
      <c r="CK68" s="3">
        <v>0.21576741584272599</v>
      </c>
      <c r="CL68" s="3">
        <v>4.09736750373485E-2</v>
      </c>
      <c r="CM68" s="3">
        <v>1.1266609413134201E-2</v>
      </c>
    </row>
    <row r="69" spans="1:91" x14ac:dyDescent="0.25">
      <c r="A69" t="s">
        <v>165</v>
      </c>
      <c r="B69">
        <v>44.180999999999997</v>
      </c>
      <c r="C69">
        <v>113457</v>
      </c>
      <c r="D69">
        <v>45823.199999999997</v>
      </c>
      <c r="E69" s="3">
        <v>0.47746681441968303</v>
      </c>
      <c r="F69" s="3">
        <v>7.7656659915858794E-2</v>
      </c>
      <c r="G69" s="3">
        <v>0.12822648433662501</v>
      </c>
      <c r="H69" s="3">
        <v>2872.8037262122898</v>
      </c>
      <c r="I69" s="3">
        <v>147.93724245292901</v>
      </c>
      <c r="J69" s="3">
        <v>0.16833508057418101</v>
      </c>
      <c r="K69" s="3">
        <v>2895.6077764440902</v>
      </c>
      <c r="L69" s="3">
        <v>132.61759213888701</v>
      </c>
      <c r="M69" s="3">
        <v>0.512932785150092</v>
      </c>
      <c r="N69" s="3">
        <v>1958.2694952050099</v>
      </c>
      <c r="O69" s="3">
        <v>153.077297461163</v>
      </c>
      <c r="P69" s="3">
        <v>0.37574015312617098</v>
      </c>
      <c r="Q69" s="3">
        <v>3118.0085865124402</v>
      </c>
      <c r="R69" s="3">
        <v>211.29465070129899</v>
      </c>
      <c r="S69" s="3">
        <v>74.381526106718795</v>
      </c>
      <c r="T69" s="3">
        <v>2300.2982633613301</v>
      </c>
      <c r="U69" s="3">
        <v>134.66437738572699</v>
      </c>
      <c r="V69" s="3">
        <v>9.89950192025956</v>
      </c>
      <c r="W69" s="3">
        <v>354836.796958522</v>
      </c>
      <c r="X69" s="3">
        <v>13555.4729850657</v>
      </c>
      <c r="Y69" s="3" t="s">
        <v>1</v>
      </c>
      <c r="Z69" s="3">
        <v>1.7973632379503801</v>
      </c>
      <c r="AA69" s="3">
        <v>0.15213775702127899</v>
      </c>
      <c r="AB69" s="3">
        <v>3.0698058101586601E-2</v>
      </c>
      <c r="AC69" s="3">
        <v>468.45762247134297</v>
      </c>
      <c r="AD69" s="3">
        <v>25.188569289122601</v>
      </c>
      <c r="AE69" s="3">
        <v>0.13432104441311499</v>
      </c>
      <c r="AF69" s="3">
        <v>1991.3544850698099</v>
      </c>
      <c r="AG69" s="3">
        <v>97.440398493029306</v>
      </c>
      <c r="AH69" s="3">
        <v>14.082668730258399</v>
      </c>
      <c r="AI69" s="3">
        <v>353.13958964631598</v>
      </c>
      <c r="AJ69" s="3">
        <v>17.270025224446901</v>
      </c>
      <c r="AK69" s="3">
        <v>1.2561836653081899E-2</v>
      </c>
      <c r="AL69" s="3">
        <v>11.9444743853274</v>
      </c>
      <c r="AM69" s="3">
        <v>0.69782161667398401</v>
      </c>
      <c r="AN69" s="3">
        <v>1.24778426312049E-2</v>
      </c>
      <c r="AO69" s="3">
        <v>25.141814135859001</v>
      </c>
      <c r="AP69" s="3">
        <v>1.63085998431534</v>
      </c>
      <c r="AQ69" s="3">
        <v>0.13237342342425501</v>
      </c>
      <c r="AR69" s="3">
        <v>24.590830063548498</v>
      </c>
      <c r="AS69" s="3">
        <v>1.3265293287864499</v>
      </c>
      <c r="AT69" s="3">
        <v>1.4237131710139799E-2</v>
      </c>
      <c r="AU69" s="3">
        <v>3.5545140095191701</v>
      </c>
      <c r="AV69" s="3">
        <v>0.208136298944187</v>
      </c>
      <c r="AW69" s="3">
        <v>9.7178088282284195E-3</v>
      </c>
      <c r="AX69" s="3">
        <v>7.7402225906044304</v>
      </c>
      <c r="AY69" s="3">
        <v>0.38865610161207997</v>
      </c>
      <c r="AZ69" s="3">
        <v>8.0537098798900697E-3</v>
      </c>
      <c r="BA69" s="3">
        <v>0.96684117519101198</v>
      </c>
      <c r="BB69" s="3">
        <v>6.2541459223161802E-2</v>
      </c>
      <c r="BC69" s="3">
        <v>7.4588217629829199E-3</v>
      </c>
      <c r="BD69" s="3">
        <v>4.20705263920531</v>
      </c>
      <c r="BE69" s="3">
        <v>0.30013738414088698</v>
      </c>
      <c r="BF69" s="3">
        <v>2.4578509416382399E-2</v>
      </c>
      <c r="BG69" s="3">
        <v>1.3120116040730101</v>
      </c>
      <c r="BH69" s="3">
        <v>0.14034907747360201</v>
      </c>
      <c r="BI69" s="3">
        <v>4.5162373481382398E-2</v>
      </c>
      <c r="BJ69" s="3">
        <v>0.29900914101399301</v>
      </c>
      <c r="BK69" s="3">
        <v>3.7831029590117499E-2</v>
      </c>
      <c r="BL69" s="3">
        <v>1.9085319538566101E-2</v>
      </c>
      <c r="BM69" s="3">
        <v>1.69866934940942</v>
      </c>
      <c r="BN69" s="3">
        <v>0.16038778349068999</v>
      </c>
      <c r="BO69" s="3">
        <v>5.5921580387974699E-2</v>
      </c>
      <c r="BP69" s="3">
        <v>0.28041357610603102</v>
      </c>
      <c r="BQ69" s="3">
        <v>2.83809834240304E-2</v>
      </c>
      <c r="BR69" s="3">
        <v>8.8865670598267596E-3</v>
      </c>
      <c r="BS69" s="3">
        <v>1.8784308826929299</v>
      </c>
      <c r="BT69" s="3">
        <v>0.14699722897388701</v>
      </c>
      <c r="BU69" s="3">
        <v>2.7148525553686499E-2</v>
      </c>
      <c r="BV69" s="3">
        <v>0.40085938054432702</v>
      </c>
      <c r="BW69" s="3">
        <v>3.3060714958217399E-2</v>
      </c>
      <c r="BX69" s="3">
        <v>7.2500207334995799E-3</v>
      </c>
      <c r="BY69" s="3">
        <v>0.97289333273470502</v>
      </c>
      <c r="BZ69" s="3">
        <v>9.2649632088898107E-2</v>
      </c>
      <c r="CA69" s="3">
        <v>2.3241077186862E-2</v>
      </c>
      <c r="CB69" s="3">
        <v>0.11952158371112701</v>
      </c>
      <c r="CC69" s="3">
        <v>1.7441044262930201E-2</v>
      </c>
      <c r="CD69" s="3">
        <v>1.0889352514078399E-2</v>
      </c>
      <c r="CE69" s="3">
        <v>0.88903398651019505</v>
      </c>
      <c r="CF69" s="3">
        <v>9.9454351914167405E-2</v>
      </c>
      <c r="CG69" s="3">
        <v>3.7416595306482399E-2</v>
      </c>
      <c r="CH69" s="3">
        <v>0.102931729020805</v>
      </c>
      <c r="CI69" s="3">
        <v>1.35607584303184E-2</v>
      </c>
      <c r="CJ69" s="3">
        <v>8.1304737781458698E-3</v>
      </c>
      <c r="CK69" s="3">
        <v>0.167150602745016</v>
      </c>
      <c r="CL69" s="3">
        <v>3.4598865167447E-2</v>
      </c>
      <c r="CM69" s="3">
        <v>1.2359212891587E-2</v>
      </c>
    </row>
    <row r="70" spans="1:91" x14ac:dyDescent="0.25">
      <c r="A70" t="s">
        <v>166</v>
      </c>
      <c r="B70">
        <v>44.137</v>
      </c>
      <c r="C70">
        <v>110910</v>
      </c>
      <c r="D70">
        <v>46965.599999999999</v>
      </c>
      <c r="E70" s="3">
        <v>1.6739177453404499</v>
      </c>
      <c r="F70" s="3">
        <v>0.119560077188134</v>
      </c>
      <c r="G70" s="3">
        <v>0.15048061146523101</v>
      </c>
      <c r="H70" s="3">
        <v>6143.9732082648898</v>
      </c>
      <c r="I70" s="3">
        <v>392.22940924658701</v>
      </c>
      <c r="J70" s="3">
        <v>0.23184249273466101</v>
      </c>
      <c r="K70" s="3">
        <v>6393.4699315303696</v>
      </c>
      <c r="L70" s="3">
        <v>346.44150279665598</v>
      </c>
      <c r="M70" s="3">
        <v>0.78288823727571</v>
      </c>
      <c r="N70" s="3">
        <v>9321.1568602432399</v>
      </c>
      <c r="O70" s="3">
        <v>400.18121586172703</v>
      </c>
      <c r="P70" s="3">
        <v>0.58963306442138097</v>
      </c>
      <c r="Q70" s="3">
        <v>23318.031082723599</v>
      </c>
      <c r="R70" s="3">
        <v>1198.9864103961399</v>
      </c>
      <c r="S70" s="3">
        <v>93.8509423967065</v>
      </c>
      <c r="T70" s="3">
        <v>10353.8169721634</v>
      </c>
      <c r="U70" s="3">
        <v>454.83454657096098</v>
      </c>
      <c r="V70" s="3">
        <v>11.370227424628499</v>
      </c>
      <c r="W70" s="3">
        <v>348229.55523463199</v>
      </c>
      <c r="X70" s="3">
        <v>10335.6688811658</v>
      </c>
      <c r="Y70" s="3" t="s">
        <v>1</v>
      </c>
      <c r="Z70" s="3">
        <v>8.0581229234212408</v>
      </c>
      <c r="AA70" s="3">
        <v>0.34048008805012497</v>
      </c>
      <c r="AB70" s="3">
        <v>4.3633794235347897E-2</v>
      </c>
      <c r="AC70" s="3">
        <v>500.966352380469</v>
      </c>
      <c r="AD70" s="3">
        <v>20.457006290180399</v>
      </c>
      <c r="AE70" s="3">
        <v>0.19249549839300301</v>
      </c>
      <c r="AF70" s="3">
        <v>3815.5425356617998</v>
      </c>
      <c r="AG70" s="3">
        <v>211.46330773299701</v>
      </c>
      <c r="AH70" s="3">
        <v>13.543810087660599</v>
      </c>
      <c r="AI70" s="3">
        <v>361.46636325667203</v>
      </c>
      <c r="AJ70" s="3">
        <v>18.127649259758901</v>
      </c>
      <c r="AK70" s="3">
        <v>1.3780529356311201E-2</v>
      </c>
      <c r="AL70" s="3">
        <v>11.659734971108699</v>
      </c>
      <c r="AM70" s="3">
        <v>0.55934445453103399</v>
      </c>
      <c r="AN70" s="3">
        <v>1.3693669439582201E-2</v>
      </c>
      <c r="AO70" s="3">
        <v>129.173305988941</v>
      </c>
      <c r="AP70" s="3">
        <v>7.0766113195176201</v>
      </c>
      <c r="AQ70" s="3">
        <v>6.4207958609152099E-2</v>
      </c>
      <c r="AR70" s="3">
        <v>127.95970409584901</v>
      </c>
      <c r="AS70" s="3">
        <v>5.5181938978405602</v>
      </c>
      <c r="AT70" s="3">
        <v>2.4454122331322801E-2</v>
      </c>
      <c r="AU70" s="3">
        <v>3.57426112246565</v>
      </c>
      <c r="AV70" s="3">
        <v>0.15478167275299901</v>
      </c>
      <c r="AW70" s="3">
        <v>8.1179877199851393E-3</v>
      </c>
      <c r="AX70" s="3">
        <v>8.0168551131570194</v>
      </c>
      <c r="AY70" s="3">
        <v>0.39888802158490799</v>
      </c>
      <c r="AZ70" s="3">
        <v>1.1153308098865901E-2</v>
      </c>
      <c r="BA70" s="3">
        <v>1.0001861172729101</v>
      </c>
      <c r="BB70" s="3">
        <v>6.2232418007653001E-2</v>
      </c>
      <c r="BC70" s="3">
        <v>7.4374999276937102E-3</v>
      </c>
      <c r="BD70" s="3">
        <v>4.2505387229236096</v>
      </c>
      <c r="BE70" s="3">
        <v>0.26743055639232</v>
      </c>
      <c r="BF70" s="3">
        <v>7.3536778044455103E-2</v>
      </c>
      <c r="BG70" s="3">
        <v>1.37443582485549</v>
      </c>
      <c r="BH70" s="3">
        <v>0.18153073769865199</v>
      </c>
      <c r="BI70" s="3">
        <v>7.2340675466367396E-2</v>
      </c>
      <c r="BJ70" s="3">
        <v>0.31981462799787602</v>
      </c>
      <c r="BK70" s="3">
        <v>4.45716166731168E-2</v>
      </c>
      <c r="BL70" s="3">
        <v>1.6637888835259601E-2</v>
      </c>
      <c r="BM70" s="3">
        <v>1.7759350065767201</v>
      </c>
      <c r="BN70" s="3">
        <v>0.190500995558472</v>
      </c>
      <c r="BO70" s="3">
        <v>7.9301185620112805E-2</v>
      </c>
      <c r="BP70" s="3">
        <v>0.298175608723316</v>
      </c>
      <c r="BQ70" s="3">
        <v>2.6496294017728399E-2</v>
      </c>
      <c r="BR70" s="3">
        <v>1.1972214444530499E-2</v>
      </c>
      <c r="BS70" s="3">
        <v>1.9535189812534901</v>
      </c>
      <c r="BT70" s="3">
        <v>0.18849955203398699</v>
      </c>
      <c r="BU70" s="3">
        <v>4.5024840921837103E-2</v>
      </c>
      <c r="BV70" s="3">
        <v>0.39197804025111199</v>
      </c>
      <c r="BW70" s="3">
        <v>3.4528233060226898E-2</v>
      </c>
      <c r="BX70" s="3">
        <v>1.16730918121593E-2</v>
      </c>
      <c r="BY70" s="3">
        <v>1.1075473940209299</v>
      </c>
      <c r="BZ70" s="3">
        <v>0.112590234453932</v>
      </c>
      <c r="CA70" s="3">
        <v>1.6381546000040902E-2</v>
      </c>
      <c r="CB70" s="3">
        <v>0.14362932083942201</v>
      </c>
      <c r="CC70" s="3">
        <v>2.38762883585623E-2</v>
      </c>
      <c r="CD70" s="3">
        <v>1.2049483994747199E-2</v>
      </c>
      <c r="CE70" s="3">
        <v>0.90826670603496296</v>
      </c>
      <c r="CF70" s="3">
        <v>0.108842963108312</v>
      </c>
      <c r="CG70" s="3">
        <v>6.2229394609440901E-2</v>
      </c>
      <c r="CH70" s="3">
        <v>0.12660598092436501</v>
      </c>
      <c r="CI70" s="3">
        <v>2.10088505074617E-2</v>
      </c>
      <c r="CJ70" s="3">
        <v>1.3236098103779599E-2</v>
      </c>
      <c r="CK70" s="3">
        <v>0.209312512527734</v>
      </c>
      <c r="CL70" s="3">
        <v>4.8430508608870701E-2</v>
      </c>
      <c r="CM70" s="3">
        <v>2.4305113809796601E-2</v>
      </c>
    </row>
    <row r="71" spans="1:91" x14ac:dyDescent="0.25">
      <c r="A71" t="s">
        <v>167</v>
      </c>
      <c r="B71">
        <v>44.116999999999997</v>
      </c>
      <c r="C71">
        <v>112799</v>
      </c>
      <c r="D71">
        <v>48088.7</v>
      </c>
      <c r="E71" s="3">
        <v>4.6492376189862004</v>
      </c>
      <c r="F71" s="3">
        <v>0.25575653354946198</v>
      </c>
      <c r="G71" s="3">
        <v>0.23225616759951101</v>
      </c>
      <c r="H71" s="3">
        <v>108055.313631757</v>
      </c>
      <c r="I71" s="3">
        <v>5250.6513196685601</v>
      </c>
      <c r="J71" s="3">
        <v>0.31400905350521602</v>
      </c>
      <c r="K71" s="3">
        <v>112550.45114042801</v>
      </c>
      <c r="L71" s="3">
        <v>6068.7253817557403</v>
      </c>
      <c r="M71" s="3">
        <v>0.87839811905747001</v>
      </c>
      <c r="N71" s="3">
        <v>14677.6063653655</v>
      </c>
      <c r="O71" s="3">
        <v>927.13477720458104</v>
      </c>
      <c r="P71" s="3">
        <v>0.75951142756538803</v>
      </c>
      <c r="Q71" s="3">
        <v>24597.493185427102</v>
      </c>
      <c r="R71" s="3">
        <v>1255.2552890577099</v>
      </c>
      <c r="S71" s="3">
        <v>126.09296363669201</v>
      </c>
      <c r="T71" s="3">
        <v>16865.668811733802</v>
      </c>
      <c r="U71" s="3">
        <v>659.53271111116305</v>
      </c>
      <c r="V71" s="3">
        <v>19.504708374656801</v>
      </c>
      <c r="W71" s="3">
        <v>353248.61511398002</v>
      </c>
      <c r="X71" s="3">
        <v>9294.6609016499096</v>
      </c>
      <c r="Y71" s="3" t="s">
        <v>1</v>
      </c>
      <c r="Z71" s="3">
        <v>20.029278039045899</v>
      </c>
      <c r="AA71" s="3">
        <v>0.95423379315392098</v>
      </c>
      <c r="AB71" s="3">
        <v>6.9329322795976603E-2</v>
      </c>
      <c r="AC71" s="3">
        <v>1567.35208414046</v>
      </c>
      <c r="AD71" s="3">
        <v>70.228505675707694</v>
      </c>
      <c r="AE71" s="3">
        <v>0.22348997621254801</v>
      </c>
      <c r="AF71" s="3">
        <v>14520.569944655699</v>
      </c>
      <c r="AG71" s="3">
        <v>962.50374376466095</v>
      </c>
      <c r="AH71" s="3">
        <v>20.491196210147098</v>
      </c>
      <c r="AI71" s="3">
        <v>293.55569781223397</v>
      </c>
      <c r="AJ71" s="3">
        <v>13.5400836488779</v>
      </c>
      <c r="AK71" s="3">
        <v>1.9225009888690501E-2</v>
      </c>
      <c r="AL71" s="3">
        <v>15.4474785804371</v>
      </c>
      <c r="AM71" s="3">
        <v>0.86471878942581604</v>
      </c>
      <c r="AN71" s="3">
        <v>2.32136447890193E-2</v>
      </c>
      <c r="AO71" s="3">
        <v>175.188643705224</v>
      </c>
      <c r="AP71" s="3">
        <v>9.4960499319219505</v>
      </c>
      <c r="AQ71" s="3">
        <v>0.17457246678334201</v>
      </c>
      <c r="AR71" s="3">
        <v>172.301642961244</v>
      </c>
      <c r="AS71" s="3">
        <v>7.5283678474686697</v>
      </c>
      <c r="AT71" s="3">
        <v>2.6452521892202301E-2</v>
      </c>
      <c r="AU71" s="3">
        <v>7.6147139643884598</v>
      </c>
      <c r="AV71" s="3">
        <v>0.471227064979933</v>
      </c>
      <c r="AW71" s="3">
        <v>1.39218335334852E-2</v>
      </c>
      <c r="AX71" s="3">
        <v>18.030312836319801</v>
      </c>
      <c r="AY71" s="3">
        <v>1.00184457622787</v>
      </c>
      <c r="AZ71" s="3">
        <v>1.1621232214565701E-2</v>
      </c>
      <c r="BA71" s="3">
        <v>2.2135776533103502</v>
      </c>
      <c r="BB71" s="3">
        <v>0.12764498517859901</v>
      </c>
      <c r="BC71" s="3">
        <v>1.03672093307193E-2</v>
      </c>
      <c r="BD71" s="3">
        <v>9.5743186191995395</v>
      </c>
      <c r="BE71" s="3">
        <v>0.55963970042466105</v>
      </c>
      <c r="BF71" s="3">
        <v>7.7457439825570601E-2</v>
      </c>
      <c r="BG71" s="3">
        <v>2.6497998371362401</v>
      </c>
      <c r="BH71" s="3">
        <v>0.25154373619639298</v>
      </c>
      <c r="BI71" s="3">
        <v>0.104820072579743</v>
      </c>
      <c r="BJ71" s="3">
        <v>0.71022398313787105</v>
      </c>
      <c r="BK71" s="3">
        <v>6.68460042713893E-2</v>
      </c>
      <c r="BL71" s="3">
        <v>2.9100187518513902E-2</v>
      </c>
      <c r="BM71" s="3">
        <v>2.8935845604258801</v>
      </c>
      <c r="BN71" s="3">
        <v>0.28512881962646802</v>
      </c>
      <c r="BO71" s="3">
        <v>5.6477174019816397E-2</v>
      </c>
      <c r="BP71" s="3">
        <v>0.47129853702382402</v>
      </c>
      <c r="BQ71" s="3">
        <v>4.5919238194109799E-2</v>
      </c>
      <c r="BR71" s="3">
        <v>1.16898493220132E-2</v>
      </c>
      <c r="BS71" s="3">
        <v>2.7216926141008599</v>
      </c>
      <c r="BT71" s="3">
        <v>0.25584561750321799</v>
      </c>
      <c r="BU71" s="3">
        <v>8.1799104643756504E-2</v>
      </c>
      <c r="BV71" s="3">
        <v>0.52519000782014602</v>
      </c>
      <c r="BW71" s="3">
        <v>5.3761929575452803E-2</v>
      </c>
      <c r="BX71" s="3">
        <v>1.6833095569583401E-2</v>
      </c>
      <c r="BY71" s="3">
        <v>1.31689852107637</v>
      </c>
      <c r="BZ71" s="3">
        <v>0.15956290879267901</v>
      </c>
      <c r="CA71" s="3">
        <v>5.6137624034777997E-2</v>
      </c>
      <c r="CB71" s="3">
        <v>0.178179870690824</v>
      </c>
      <c r="CC71" s="3">
        <v>2.71770117864608E-2</v>
      </c>
      <c r="CD71" s="3">
        <v>1.45723178839871E-2</v>
      </c>
      <c r="CE71" s="3">
        <v>0.96153022575828695</v>
      </c>
      <c r="CF71" s="3">
        <v>0.15344114333348599</v>
      </c>
      <c r="CG71" s="3">
        <v>5.15361505859252E-2</v>
      </c>
      <c r="CH71" s="3">
        <v>0.139298415952509</v>
      </c>
      <c r="CI71" s="3">
        <v>2.77511433634469E-2</v>
      </c>
      <c r="CJ71" s="3">
        <v>1.6561533977475399E-2</v>
      </c>
      <c r="CK71" s="3">
        <v>0.20339149256278299</v>
      </c>
      <c r="CL71" s="3">
        <v>5.02949962084282E-2</v>
      </c>
      <c r="CM71" s="3">
        <v>1.8949543086179299E-2</v>
      </c>
    </row>
    <row r="72" spans="1:91" x14ac:dyDescent="0.25">
      <c r="A72" t="s">
        <v>168</v>
      </c>
      <c r="B72">
        <v>44.116</v>
      </c>
      <c r="C72">
        <v>111890</v>
      </c>
      <c r="D72">
        <v>45861.599999999999</v>
      </c>
      <c r="E72" s="3">
        <v>0.696008168842844</v>
      </c>
      <c r="F72" s="3">
        <v>8.1548183207100305E-2</v>
      </c>
      <c r="G72" s="3">
        <v>0.113303108957059</v>
      </c>
      <c r="H72" s="3">
        <v>3695.6964094560899</v>
      </c>
      <c r="I72" s="3">
        <v>256.73412345187</v>
      </c>
      <c r="J72" s="3">
        <v>0.139738850381119</v>
      </c>
      <c r="K72" s="3">
        <v>3797.8916507731001</v>
      </c>
      <c r="L72" s="3">
        <v>236.028915602502</v>
      </c>
      <c r="M72" s="3">
        <v>0.39320875298899599</v>
      </c>
      <c r="N72" s="3">
        <v>3753.0996628756502</v>
      </c>
      <c r="O72" s="3">
        <v>342.98109390730599</v>
      </c>
      <c r="P72" s="3">
        <v>0.33913686890376399</v>
      </c>
      <c r="Q72" s="3">
        <v>5755.9414407119602</v>
      </c>
      <c r="R72" s="3">
        <v>558.27011197238596</v>
      </c>
      <c r="S72" s="3">
        <v>70.888693452163807</v>
      </c>
      <c r="T72" s="3">
        <v>3846.0372505365899</v>
      </c>
      <c r="U72" s="3">
        <v>320.84777266087298</v>
      </c>
      <c r="V72" s="3">
        <v>7.0955031071005701</v>
      </c>
      <c r="W72" s="3">
        <v>358823.46134044701</v>
      </c>
      <c r="X72" s="3">
        <v>14931.8320324324</v>
      </c>
      <c r="Y72" s="3" t="s">
        <v>1</v>
      </c>
      <c r="Z72" s="3">
        <v>3.3483799973756598</v>
      </c>
      <c r="AA72" s="3">
        <v>0.30264370219141001</v>
      </c>
      <c r="AB72" s="3">
        <v>2.9314543652448101E-2</v>
      </c>
      <c r="AC72" s="3">
        <v>473.98355378557898</v>
      </c>
      <c r="AD72" s="3">
        <v>33.035825527838199</v>
      </c>
      <c r="AE72" s="3">
        <v>0.13835353456888799</v>
      </c>
      <c r="AF72" s="3">
        <v>2374.91943313912</v>
      </c>
      <c r="AG72" s="3">
        <v>176.211330910702</v>
      </c>
      <c r="AH72" s="3">
        <v>11.414096400191299</v>
      </c>
      <c r="AI72" s="3">
        <v>338.49795482202899</v>
      </c>
      <c r="AJ72" s="3">
        <v>22.030275610008399</v>
      </c>
      <c r="AK72" s="3">
        <v>1.3820808118434299E-2</v>
      </c>
      <c r="AL72" s="3">
        <v>11.4162327704997</v>
      </c>
      <c r="AM72" s="3">
        <v>0.69858181273418696</v>
      </c>
      <c r="AN72" s="3">
        <v>1.6535336979710099E-2</v>
      </c>
      <c r="AO72" s="3">
        <v>42.413508918489001</v>
      </c>
      <c r="AP72" s="3">
        <v>3.5169169843089598</v>
      </c>
      <c r="AQ72" s="3">
        <v>0.10002797869993001</v>
      </c>
      <c r="AR72" s="3">
        <v>41.132453516912598</v>
      </c>
      <c r="AS72" s="3">
        <v>3.1079027451825398</v>
      </c>
      <c r="AT72" s="3">
        <v>1.51609495027255E-2</v>
      </c>
      <c r="AU72" s="3">
        <v>4.00206058964823</v>
      </c>
      <c r="AV72" s="3">
        <v>0.25160275453550701</v>
      </c>
      <c r="AW72" s="3">
        <v>5.8552920065417001E-3</v>
      </c>
      <c r="AX72" s="3">
        <v>9.0486233142095198</v>
      </c>
      <c r="AY72" s="3">
        <v>0.54403799366428895</v>
      </c>
      <c r="AZ72" s="3">
        <v>8.5730392672962903E-3</v>
      </c>
      <c r="BA72" s="3">
        <v>1.1249900449235299</v>
      </c>
      <c r="BB72" s="3">
        <v>7.2045173061371301E-2</v>
      </c>
      <c r="BC72" s="3">
        <v>4.9414769995520897E-3</v>
      </c>
      <c r="BD72" s="3">
        <v>4.5596359580512296</v>
      </c>
      <c r="BE72" s="3">
        <v>0.266225275370227</v>
      </c>
      <c r="BF72" s="3">
        <v>4.0070422061473598E-2</v>
      </c>
      <c r="BG72" s="3">
        <v>1.4833170317789901</v>
      </c>
      <c r="BH72" s="3">
        <v>0.14617147171939501</v>
      </c>
      <c r="BI72" s="3">
        <v>4.7503576747898797E-2</v>
      </c>
      <c r="BJ72" s="3">
        <v>0.31831556258304899</v>
      </c>
      <c r="BK72" s="3">
        <v>3.3866649138552099E-2</v>
      </c>
      <c r="BL72" s="3">
        <v>1.2590997416280199E-2</v>
      </c>
      <c r="BM72" s="3">
        <v>1.5888520322819</v>
      </c>
      <c r="BN72" s="3">
        <v>0.17133712066564999</v>
      </c>
      <c r="BO72" s="3">
        <v>6.3860078994909295E-2</v>
      </c>
      <c r="BP72" s="3">
        <v>0.28328542396753797</v>
      </c>
      <c r="BQ72" s="3">
        <v>3.2015570823176603E-2</v>
      </c>
      <c r="BR72" s="3">
        <v>5.0248684077177398E-3</v>
      </c>
      <c r="BS72" s="3">
        <v>1.91304829292906</v>
      </c>
      <c r="BT72" s="3">
        <v>0.160621319567569</v>
      </c>
      <c r="BU72" s="3">
        <v>2.40688837966739E-2</v>
      </c>
      <c r="BV72" s="3">
        <v>0.37045767937388002</v>
      </c>
      <c r="BW72" s="3">
        <v>3.2245321340217001E-2</v>
      </c>
      <c r="BX72" s="3">
        <v>7.4798539459348E-3</v>
      </c>
      <c r="BY72" s="3">
        <v>1.0237143876457799</v>
      </c>
      <c r="BZ72" s="3">
        <v>0.10297410743399101</v>
      </c>
      <c r="CA72" s="3">
        <v>1.43677332668694E-2</v>
      </c>
      <c r="CB72" s="3">
        <v>0.13192280499711301</v>
      </c>
      <c r="CC72" s="3">
        <v>2.13989471178836E-2</v>
      </c>
      <c r="CD72" s="3">
        <v>8.1506317643651495E-3</v>
      </c>
      <c r="CE72" s="3">
        <v>0.81646422995655299</v>
      </c>
      <c r="CF72" s="3">
        <v>0.102986481174343</v>
      </c>
      <c r="CG72" s="3">
        <v>3.7248407894526998E-2</v>
      </c>
      <c r="CH72" s="3">
        <v>0.104038026700824</v>
      </c>
      <c r="CI72" s="3">
        <v>1.4854425779962399E-2</v>
      </c>
      <c r="CJ72" s="3">
        <v>8.21394820151807E-3</v>
      </c>
      <c r="CK72" s="3">
        <v>0.13581867325267599</v>
      </c>
      <c r="CL72" s="3">
        <v>2.9066560873470398E-2</v>
      </c>
      <c r="CM72" s="3">
        <v>2.3383807273148802E-2</v>
      </c>
    </row>
    <row r="73" spans="1:91" x14ac:dyDescent="0.25">
      <c r="A73" t="s">
        <v>169</v>
      </c>
      <c r="B73">
        <v>44.179000000000002</v>
      </c>
      <c r="C73">
        <v>115358</v>
      </c>
      <c r="D73">
        <v>47825.3</v>
      </c>
      <c r="E73" s="3">
        <v>3.0870842014294499</v>
      </c>
      <c r="F73" s="3">
        <v>0.248532255196736</v>
      </c>
      <c r="G73" s="3">
        <v>0.19789945822844801</v>
      </c>
      <c r="H73" s="3">
        <v>84755.9451933706</v>
      </c>
      <c r="I73" s="3">
        <v>5593.6894997376003</v>
      </c>
      <c r="J73" s="3">
        <v>0.246695605333101</v>
      </c>
      <c r="K73" s="3">
        <v>88034.953228344093</v>
      </c>
      <c r="L73" s="3">
        <v>5466.7922314972702</v>
      </c>
      <c r="M73" s="3">
        <v>0.87818361286444202</v>
      </c>
      <c r="N73" s="3">
        <v>17014.852079877201</v>
      </c>
      <c r="O73" s="3">
        <v>1471.8336489061601</v>
      </c>
      <c r="P73" s="3">
        <v>0.59988581434551402</v>
      </c>
      <c r="Q73" s="3">
        <v>25351.120950877299</v>
      </c>
      <c r="R73" s="3">
        <v>1814.12523757799</v>
      </c>
      <c r="S73" s="3">
        <v>136.03874936248599</v>
      </c>
      <c r="T73" s="3">
        <v>17415.826044904399</v>
      </c>
      <c r="U73" s="3">
        <v>1239.05149748697</v>
      </c>
      <c r="V73" s="3">
        <v>14.996074400465799</v>
      </c>
      <c r="W73" s="3">
        <v>349669.09151662298</v>
      </c>
      <c r="X73" s="3">
        <v>9403.1151876095391</v>
      </c>
      <c r="Y73" s="3" t="s">
        <v>1</v>
      </c>
      <c r="Z73" s="3">
        <v>15.880683323269301</v>
      </c>
      <c r="AA73" s="3">
        <v>1.08118431231642</v>
      </c>
      <c r="AB73" s="3">
        <v>4.1130711995904998E-2</v>
      </c>
      <c r="AC73" s="3">
        <v>1404.6846781838201</v>
      </c>
      <c r="AD73" s="3">
        <v>69.511908528820101</v>
      </c>
      <c r="AE73" s="3">
        <v>0.260669213276291</v>
      </c>
      <c r="AF73" s="3">
        <v>18039.104257663399</v>
      </c>
      <c r="AG73" s="3">
        <v>1261.89038292597</v>
      </c>
      <c r="AH73" s="3">
        <v>18.633993088705299</v>
      </c>
      <c r="AI73" s="3">
        <v>336.59038300211199</v>
      </c>
      <c r="AJ73" s="3">
        <v>13.848814833586101</v>
      </c>
      <c r="AK73" s="3">
        <v>2.59606697680974E-2</v>
      </c>
      <c r="AL73" s="3">
        <v>13.2222153973037</v>
      </c>
      <c r="AM73" s="3">
        <v>0.681683429044602</v>
      </c>
      <c r="AN73" s="3">
        <v>3.00427971910633E-2</v>
      </c>
      <c r="AO73" s="3">
        <v>197.45876648471801</v>
      </c>
      <c r="AP73" s="3">
        <v>13.979733217025499</v>
      </c>
      <c r="AQ73" s="3">
        <v>0.109930517602296</v>
      </c>
      <c r="AR73" s="3">
        <v>189.66467290459201</v>
      </c>
      <c r="AS73" s="3">
        <v>14.390929760455199</v>
      </c>
      <c r="AT73" s="3">
        <v>2.3185384764769602E-2</v>
      </c>
      <c r="AU73" s="3">
        <v>4.6386021218586597</v>
      </c>
      <c r="AV73" s="3">
        <v>0.29063406431889399</v>
      </c>
      <c r="AW73" s="3">
        <v>1.38696884791346E-2</v>
      </c>
      <c r="AX73" s="3">
        <v>10.784766802605899</v>
      </c>
      <c r="AY73" s="3">
        <v>0.62180042193277296</v>
      </c>
      <c r="AZ73" s="3">
        <v>7.3952734706661501E-3</v>
      </c>
      <c r="BA73" s="3">
        <v>1.3910156877698101</v>
      </c>
      <c r="BB73" s="3">
        <v>8.4162757673902105E-2</v>
      </c>
      <c r="BC73" s="3">
        <v>9.0991123313890008E-3</v>
      </c>
      <c r="BD73" s="3">
        <v>6.1383584845510599</v>
      </c>
      <c r="BE73" s="3">
        <v>0.41043053274970998</v>
      </c>
      <c r="BF73" s="3">
        <v>8.9685616692833606E-2</v>
      </c>
      <c r="BG73" s="3">
        <v>2.2395303409496501</v>
      </c>
      <c r="BH73" s="3">
        <v>0.22773240155757299</v>
      </c>
      <c r="BI73" s="3">
        <v>6.8861578199421403E-2</v>
      </c>
      <c r="BJ73" s="3">
        <v>0.55386872507541995</v>
      </c>
      <c r="BK73" s="3">
        <v>6.3798117030535798E-2</v>
      </c>
      <c r="BL73" s="3">
        <v>2.3088989334938002E-2</v>
      </c>
      <c r="BM73" s="3">
        <v>2.3470403505378901</v>
      </c>
      <c r="BN73" s="3">
        <v>0.24393796260106199</v>
      </c>
      <c r="BO73" s="3">
        <v>0.109419391666409</v>
      </c>
      <c r="BP73" s="3">
        <v>0.43260638558935499</v>
      </c>
      <c r="BQ73" s="3">
        <v>4.7114582361651697E-2</v>
      </c>
      <c r="BR73" s="3">
        <v>8.5213934903880292E-3</v>
      </c>
      <c r="BS73" s="3">
        <v>2.39029929229764</v>
      </c>
      <c r="BT73" s="3">
        <v>0.20529272676975599</v>
      </c>
      <c r="BU73" s="3">
        <v>5.0294208864836702E-2</v>
      </c>
      <c r="BV73" s="3">
        <v>0.42564677550530999</v>
      </c>
      <c r="BW73" s="3">
        <v>5.0717327255139298E-2</v>
      </c>
      <c r="BX73" s="3">
        <v>1.48695676255858E-2</v>
      </c>
      <c r="BY73" s="3">
        <v>1.0988621151842199</v>
      </c>
      <c r="BZ73" s="3">
        <v>0.100998351416913</v>
      </c>
      <c r="CA73" s="3">
        <v>3.4567060936517999E-2</v>
      </c>
      <c r="CB73" s="3">
        <v>0.144668376859339</v>
      </c>
      <c r="CC73" s="3">
        <v>2.3004568580877498E-2</v>
      </c>
      <c r="CD73" s="3">
        <v>1.3837770200445999E-2</v>
      </c>
      <c r="CE73" s="3">
        <v>0.97228953343493396</v>
      </c>
      <c r="CF73" s="3">
        <v>0.140919902830629</v>
      </c>
      <c r="CG73" s="3">
        <v>8.4234459199831996E-2</v>
      </c>
      <c r="CH73" s="3">
        <v>0.10635477051265201</v>
      </c>
      <c r="CI73" s="3">
        <v>1.97779168571478E-2</v>
      </c>
      <c r="CJ73" s="3">
        <v>2.09859842202532E-2</v>
      </c>
      <c r="CK73" s="3">
        <v>0.34114500487445398</v>
      </c>
      <c r="CL73" s="3">
        <v>6.4475224235773398E-2</v>
      </c>
      <c r="CM73" s="3">
        <v>2.5630040339933699E-2</v>
      </c>
    </row>
    <row r="74" spans="1:91" x14ac:dyDescent="0.25">
      <c r="A74" t="s">
        <v>170</v>
      </c>
      <c r="B74">
        <v>44.146999999999998</v>
      </c>
      <c r="C74">
        <v>80141.3</v>
      </c>
      <c r="D74">
        <v>37322.9</v>
      </c>
      <c r="E74" s="3">
        <v>4.3097141712047398</v>
      </c>
      <c r="F74" s="3">
        <v>0.36646417617483401</v>
      </c>
      <c r="G74" s="3">
        <v>0.13098903853097299</v>
      </c>
      <c r="H74" s="3">
        <v>113602.41501035199</v>
      </c>
      <c r="I74" s="3">
        <v>4440.0036913721397</v>
      </c>
      <c r="J74" s="3">
        <v>0.177336070751513</v>
      </c>
      <c r="K74" s="3">
        <v>116319.709169038</v>
      </c>
      <c r="L74" s="3">
        <v>4005.8293760603701</v>
      </c>
      <c r="M74" s="3">
        <v>0.47907911313752399</v>
      </c>
      <c r="N74" s="3">
        <v>141.62068589946401</v>
      </c>
      <c r="O74" s="3">
        <v>15.9252459659628</v>
      </c>
      <c r="P74" s="3">
        <v>0.45005662341779801</v>
      </c>
      <c r="Q74" s="3">
        <v>3012.0445519526802</v>
      </c>
      <c r="R74" s="3">
        <v>195.95761076540401</v>
      </c>
      <c r="S74" s="3">
        <v>71.598095591410498</v>
      </c>
      <c r="T74" s="3">
        <v>133.04138031481801</v>
      </c>
      <c r="U74" s="3">
        <v>16.4590790476759</v>
      </c>
      <c r="V74" s="3">
        <v>7.7519252584704903</v>
      </c>
      <c r="W74" s="3">
        <v>210538.19817645301</v>
      </c>
      <c r="X74" s="3">
        <v>5524.7910340101098</v>
      </c>
      <c r="Y74" s="3" t="s">
        <v>1</v>
      </c>
      <c r="Z74" s="3">
        <v>2.9095740277372002</v>
      </c>
      <c r="AA74" s="3">
        <v>0.39232738595621502</v>
      </c>
      <c r="AB74" s="3">
        <v>3.0078776517055601E-2</v>
      </c>
      <c r="AC74" s="3">
        <v>1159.0801608059101</v>
      </c>
      <c r="AD74" s="3">
        <v>43.970643976127903</v>
      </c>
      <c r="AE74" s="3">
        <v>0.13777742010166</v>
      </c>
      <c r="AF74" s="3">
        <v>6381.9275125859804</v>
      </c>
      <c r="AG74" s="3">
        <v>245.17080328384799</v>
      </c>
      <c r="AH74" s="3">
        <v>9.8784833176503302</v>
      </c>
      <c r="AI74" s="3">
        <v>28.9344050976635</v>
      </c>
      <c r="AJ74" s="3">
        <v>1.08150118673218</v>
      </c>
      <c r="AK74" s="3">
        <v>1.14669109952934E-2</v>
      </c>
      <c r="AL74" s="3">
        <v>0.651325883524</v>
      </c>
      <c r="AM74" s="3">
        <v>5.8141925735403499E-2</v>
      </c>
      <c r="AN74" s="3">
        <v>1.1421437731477E-2</v>
      </c>
      <c r="AO74" s="3">
        <v>6.9363892692748603</v>
      </c>
      <c r="AP74" s="3">
        <v>0.97297425648123803</v>
      </c>
      <c r="AQ74" s="3">
        <v>0.115193097912182</v>
      </c>
      <c r="AR74" s="3">
        <v>6.6066470535978699</v>
      </c>
      <c r="AS74" s="3">
        <v>0.76636573814042697</v>
      </c>
      <c r="AT74" s="3">
        <v>1.5774750171723199E-2</v>
      </c>
      <c r="AU74" s="3">
        <v>0.31073264447802101</v>
      </c>
      <c r="AV74" s="3">
        <v>2.8252847500308799E-2</v>
      </c>
      <c r="AW74" s="3">
        <v>1.0116473188135799E-2</v>
      </c>
      <c r="AX74" s="3">
        <v>0.60423123724635397</v>
      </c>
      <c r="AY74" s="3">
        <v>4.0669027075381503E-2</v>
      </c>
      <c r="AZ74" s="3">
        <v>1.1751130067511001E-2</v>
      </c>
      <c r="BA74" s="3">
        <v>6.4938535145052101E-2</v>
      </c>
      <c r="BB74" s="3">
        <v>1.1253580973458001E-2</v>
      </c>
      <c r="BC74" s="3">
        <v>5.6941326521672102E-3</v>
      </c>
      <c r="BD74" s="3">
        <v>0.33366787236877599</v>
      </c>
      <c r="BE74" s="3">
        <v>5.8768025857247601E-2</v>
      </c>
      <c r="BF74" s="3">
        <v>5.6663984083889798E-2</v>
      </c>
      <c r="BG74" s="3">
        <v>6.0734532459483299E-2</v>
      </c>
      <c r="BH74" s="3">
        <v>3.4460454559148902E-2</v>
      </c>
      <c r="BI74" s="3">
        <v>5.7593903437008799E-2</v>
      </c>
      <c r="BJ74" s="3">
        <v>3.4690527858290701E-2</v>
      </c>
      <c r="BK74" s="3">
        <v>1.23913853210528E-2</v>
      </c>
      <c r="BL74" s="3">
        <v>1.0144500468637499E-2</v>
      </c>
      <c r="BM74" s="3">
        <v>6.4008524126608901E-2</v>
      </c>
      <c r="BN74" s="3">
        <v>3.5012070388174797E-2</v>
      </c>
      <c r="BO74" s="3">
        <v>4.27613233565554E-2</v>
      </c>
      <c r="BP74" s="3">
        <v>6.9812113859286399E-3</v>
      </c>
      <c r="BQ74" s="3">
        <v>4.5008713128611303E-3</v>
      </c>
      <c r="BR74" s="3">
        <v>5.0688536850537098E-3</v>
      </c>
      <c r="BS74" s="3">
        <v>6.73668590014527E-2</v>
      </c>
      <c r="BT74" s="3">
        <v>2.3821932354265499E-2</v>
      </c>
      <c r="BU74" s="3">
        <v>4.4247810397586698E-2</v>
      </c>
      <c r="BV74" s="3">
        <v>1.3378422733782201E-2</v>
      </c>
      <c r="BW74" s="3">
        <v>6.7709218941305301E-3</v>
      </c>
      <c r="BX74" s="3">
        <v>1.20993592684477E-2</v>
      </c>
      <c r="BY74" s="3">
        <v>5.7327025373990197E-2</v>
      </c>
      <c r="BZ74" s="3">
        <v>2.0355131953942E-2</v>
      </c>
      <c r="CA74" s="3">
        <v>3.0486754990650899E-2</v>
      </c>
      <c r="CB74" s="3" t="s">
        <v>107</v>
      </c>
      <c r="CC74" s="3">
        <v>4.1752141360981302E-3</v>
      </c>
      <c r="CD74" s="3">
        <v>8.2769336452922608E-3</v>
      </c>
      <c r="CE74" s="3">
        <v>3.1553344132101299E-2</v>
      </c>
      <c r="CF74" s="3">
        <v>2.2712400389681399E-2</v>
      </c>
      <c r="CG74" s="3">
        <v>2.78012044504495E-2</v>
      </c>
      <c r="CH74" s="3" t="s">
        <v>107</v>
      </c>
      <c r="CI74" s="3">
        <v>5.3701436999712901E-3</v>
      </c>
      <c r="CJ74" s="3">
        <v>9.46234711230747E-3</v>
      </c>
      <c r="CK74" s="3">
        <v>0.15710862802558401</v>
      </c>
      <c r="CL74" s="3">
        <v>2.8639418563728598E-2</v>
      </c>
      <c r="CM74" s="3">
        <v>1.37568525174766E-2</v>
      </c>
    </row>
    <row r="75" spans="1:91" x14ac:dyDescent="0.25">
      <c r="A75" t="s">
        <v>171</v>
      </c>
      <c r="B75">
        <v>44.207000000000001</v>
      </c>
      <c r="C75">
        <v>80967</v>
      </c>
      <c r="D75">
        <v>37768.9</v>
      </c>
      <c r="E75" s="3">
        <v>3.76182959859102</v>
      </c>
      <c r="F75" s="3">
        <v>0.29479084091074997</v>
      </c>
      <c r="G75" s="3">
        <v>0.12881717862269701</v>
      </c>
      <c r="H75" s="3">
        <v>110950.020568755</v>
      </c>
      <c r="I75" s="3">
        <v>4111.4983678325898</v>
      </c>
      <c r="J75" s="3">
        <v>0.174196289060608</v>
      </c>
      <c r="K75" s="3">
        <v>116669.087366507</v>
      </c>
      <c r="L75" s="3">
        <v>3654.8890914256199</v>
      </c>
      <c r="M75" s="3">
        <v>0.47076784436216601</v>
      </c>
      <c r="N75" s="3">
        <v>154.46152441912801</v>
      </c>
      <c r="O75" s="3">
        <v>9.6500593218525896</v>
      </c>
      <c r="P75" s="3">
        <v>0.44249877270029397</v>
      </c>
      <c r="Q75" s="3">
        <v>948.83251014394398</v>
      </c>
      <c r="R75" s="3">
        <v>59.150173642578601</v>
      </c>
      <c r="S75" s="3">
        <v>70.481646513548299</v>
      </c>
      <c r="T75" s="3">
        <v>139.346318301271</v>
      </c>
      <c r="U75" s="3">
        <v>10.525292878601601</v>
      </c>
      <c r="V75" s="3">
        <v>7.4716409074646197</v>
      </c>
      <c r="W75" s="3">
        <v>211228.56539025099</v>
      </c>
      <c r="X75" s="3">
        <v>4498.7654947354604</v>
      </c>
      <c r="Y75" s="3" t="s">
        <v>1</v>
      </c>
      <c r="Z75" s="3">
        <v>8.1704876783594909</v>
      </c>
      <c r="AA75" s="3">
        <v>0.48711969042294201</v>
      </c>
      <c r="AB75" s="3">
        <v>2.9552903820374E-2</v>
      </c>
      <c r="AC75" s="3">
        <v>1202.96650336686</v>
      </c>
      <c r="AD75" s="3">
        <v>42.068838523267999</v>
      </c>
      <c r="AE75" s="3">
        <v>0.135440476120707</v>
      </c>
      <c r="AF75" s="3">
        <v>7237.7136819269999</v>
      </c>
      <c r="AG75" s="3">
        <v>262.27039766693798</v>
      </c>
      <c r="AH75" s="3">
        <v>9.7063435268817706</v>
      </c>
      <c r="AI75" s="3">
        <v>27.878344698345899</v>
      </c>
      <c r="AJ75" s="3">
        <v>0.949571254814503</v>
      </c>
      <c r="AK75" s="3">
        <v>1.12733265719178E-2</v>
      </c>
      <c r="AL75" s="3">
        <v>0.97578820317332504</v>
      </c>
      <c r="AM75" s="3">
        <v>7.1185039827752497E-2</v>
      </c>
      <c r="AN75" s="3">
        <v>1.1234248205399099E-2</v>
      </c>
      <c r="AO75" s="3">
        <v>9.7450390556490696</v>
      </c>
      <c r="AP75" s="3">
        <v>1.6622406315581499</v>
      </c>
      <c r="AQ75" s="3">
        <v>0.113225944218489</v>
      </c>
      <c r="AR75" s="3">
        <v>9.3178470709917605</v>
      </c>
      <c r="AS75" s="3">
        <v>1.6258366554909101</v>
      </c>
      <c r="AT75" s="3">
        <v>1.55068767068938E-2</v>
      </c>
      <c r="AU75" s="3">
        <v>0.39336659708813698</v>
      </c>
      <c r="AV75" s="3">
        <v>3.2672708096589197E-2</v>
      </c>
      <c r="AW75" s="3">
        <v>9.9464498158713301E-3</v>
      </c>
      <c r="AX75" s="3">
        <v>0.83447340518156699</v>
      </c>
      <c r="AY75" s="3">
        <v>5.78100316790554E-2</v>
      </c>
      <c r="AZ75" s="3">
        <v>1.15514074960625E-2</v>
      </c>
      <c r="BA75" s="3">
        <v>8.7105194458007296E-2</v>
      </c>
      <c r="BB75" s="3">
        <v>1.3526108026205101E-2</v>
      </c>
      <c r="BC75" s="3">
        <v>5.5989489407298797E-3</v>
      </c>
      <c r="BD75" s="3">
        <v>0.412265707463707</v>
      </c>
      <c r="BE75" s="3">
        <v>7.3942324454269098E-2</v>
      </c>
      <c r="BF75" s="3">
        <v>5.5722424654960599E-2</v>
      </c>
      <c r="BG75" s="3">
        <v>0.118362141153227</v>
      </c>
      <c r="BH75" s="3">
        <v>4.6817690929267998E-2</v>
      </c>
      <c r="BI75" s="3">
        <v>5.6647622065735398E-2</v>
      </c>
      <c r="BJ75" s="3">
        <v>3.20887675267226E-2</v>
      </c>
      <c r="BK75" s="3">
        <v>1.05913332768069E-2</v>
      </c>
      <c r="BL75" s="3">
        <v>9.9752720827466796E-3</v>
      </c>
      <c r="BM75" s="3">
        <v>0.12505259377932099</v>
      </c>
      <c r="BN75" s="3">
        <v>4.8567420017463003E-2</v>
      </c>
      <c r="BO75" s="3">
        <v>4.2065399185541599E-2</v>
      </c>
      <c r="BP75" s="3">
        <v>1.70019677611284E-2</v>
      </c>
      <c r="BQ75" s="3">
        <v>5.8148771033943699E-3</v>
      </c>
      <c r="BR75" s="3">
        <v>4.9863056996121502E-3</v>
      </c>
      <c r="BS75" s="3">
        <v>0.154203890483603</v>
      </c>
      <c r="BT75" s="3">
        <v>3.7769981869696899E-2</v>
      </c>
      <c r="BU75" s="3">
        <v>4.3528273727630198E-2</v>
      </c>
      <c r="BV75" s="3">
        <v>3.1787760406899103E-2</v>
      </c>
      <c r="BW75" s="3">
        <v>9.9949182503184103E-3</v>
      </c>
      <c r="BX75" s="3">
        <v>1.19022859523096E-2</v>
      </c>
      <c r="BY75" s="3">
        <v>5.5615908812166798E-2</v>
      </c>
      <c r="BZ75" s="3">
        <v>2.10705596037946E-2</v>
      </c>
      <c r="CA75" s="3">
        <v>2.9991436493352602E-2</v>
      </c>
      <c r="CB75" s="3">
        <v>8.1757254084605102E-3</v>
      </c>
      <c r="CC75" s="3">
        <v>5.6334079382459202E-3</v>
      </c>
      <c r="CD75" s="3">
        <v>8.1427390728541008E-3</v>
      </c>
      <c r="CE75" s="3">
        <v>8.3033014492385704E-2</v>
      </c>
      <c r="CF75" s="3">
        <v>3.0305010338411001E-2</v>
      </c>
      <c r="CG75" s="3">
        <v>2.7354516426252098E-2</v>
      </c>
      <c r="CH75" s="3" t="s">
        <v>107</v>
      </c>
      <c r="CI75" s="3">
        <v>4.8526956011754998E-3</v>
      </c>
      <c r="CJ75" s="3">
        <v>9.3093403338707307E-3</v>
      </c>
      <c r="CK75" s="3">
        <v>0.14319659141020599</v>
      </c>
      <c r="CL75" s="3">
        <v>3.02515072582837E-2</v>
      </c>
      <c r="CM75" s="3">
        <v>1.35357939245975E-2</v>
      </c>
    </row>
    <row r="76" spans="1:91" x14ac:dyDescent="0.25">
      <c r="A76" t="s">
        <v>172</v>
      </c>
      <c r="B76">
        <v>43.070999999999998</v>
      </c>
      <c r="C76">
        <v>80843.8</v>
      </c>
      <c r="D76">
        <v>42222.6</v>
      </c>
      <c r="E76" s="3">
        <v>4.70273255477459</v>
      </c>
      <c r="F76" s="3">
        <v>0.35910676430890698</v>
      </c>
      <c r="G76" s="3">
        <v>0.13054253787027101</v>
      </c>
      <c r="H76" s="3">
        <v>110108.52284776</v>
      </c>
      <c r="I76" s="3">
        <v>3763.1241001779899</v>
      </c>
      <c r="J76" s="3">
        <v>0.196836836339948</v>
      </c>
      <c r="K76" s="3">
        <v>114292.513385467</v>
      </c>
      <c r="L76" s="3">
        <v>4267.3363163823797</v>
      </c>
      <c r="M76" s="3">
        <v>0.43213958015869203</v>
      </c>
      <c r="N76" s="3">
        <v>249.51384503859799</v>
      </c>
      <c r="O76" s="3">
        <v>37.024435767016897</v>
      </c>
      <c r="P76" s="3">
        <v>0.42070569409972097</v>
      </c>
      <c r="Q76" s="3">
        <v>5599.4080942026703</v>
      </c>
      <c r="R76" s="3">
        <v>463.01030741254999</v>
      </c>
      <c r="S76" s="3">
        <v>73.544101822371601</v>
      </c>
      <c r="T76" s="3">
        <v>63.985110650701898</v>
      </c>
      <c r="U76" s="3">
        <v>9.6991122315200808</v>
      </c>
      <c r="V76" s="3">
        <v>8.9215956444959907</v>
      </c>
      <c r="W76" s="3">
        <v>212537.85792327701</v>
      </c>
      <c r="X76" s="3">
        <v>5011.4661714492004</v>
      </c>
      <c r="Y76" s="3" t="s">
        <v>1</v>
      </c>
      <c r="Z76" s="3">
        <v>15.2354430778724</v>
      </c>
      <c r="AA76" s="3">
        <v>0.84813924754347803</v>
      </c>
      <c r="AB76" s="3">
        <v>3.9007802235988598E-2</v>
      </c>
      <c r="AC76" s="3">
        <v>1072.60022742707</v>
      </c>
      <c r="AD76" s="3">
        <v>36.564614812687402</v>
      </c>
      <c r="AE76" s="3">
        <v>0.14046871074082201</v>
      </c>
      <c r="AF76" s="3">
        <v>7141.2793568099596</v>
      </c>
      <c r="AG76" s="3">
        <v>300.52150474147498</v>
      </c>
      <c r="AH76" s="3">
        <v>12.4905355427728</v>
      </c>
      <c r="AI76" s="3">
        <v>25.4590085490475</v>
      </c>
      <c r="AJ76" s="3">
        <v>0.99137116212426302</v>
      </c>
      <c r="AK76" s="3">
        <v>1.2862729202734E-2</v>
      </c>
      <c r="AL76" s="3">
        <v>1.1586496761193501</v>
      </c>
      <c r="AM76" s="3">
        <v>9.2488298713982606E-2</v>
      </c>
      <c r="AN76" s="3">
        <v>1.0557735620564499E-2</v>
      </c>
      <c r="AO76" s="3">
        <v>30.241819716857499</v>
      </c>
      <c r="AP76" s="3">
        <v>2.0845559026017999</v>
      </c>
      <c r="AQ76" s="3">
        <v>9.6156682361563203E-2</v>
      </c>
      <c r="AR76" s="3">
        <v>29.620677361100299</v>
      </c>
      <c r="AS76" s="3">
        <v>1.7134165374036801</v>
      </c>
      <c r="AT76" s="3">
        <v>7.4594768454556704E-3</v>
      </c>
      <c r="AU76" s="3">
        <v>0.293864366821948</v>
      </c>
      <c r="AV76" s="3">
        <v>2.1099935226514099E-2</v>
      </c>
      <c r="AW76" s="3">
        <v>7.2610583354929302E-3</v>
      </c>
      <c r="AX76" s="3">
        <v>0.68366312979065202</v>
      </c>
      <c r="AY76" s="3">
        <v>4.4609771800632997E-2</v>
      </c>
      <c r="AZ76" s="3">
        <v>1.01851037204324E-2</v>
      </c>
      <c r="BA76" s="3">
        <v>8.1651321149347297E-2</v>
      </c>
      <c r="BB76" s="3">
        <v>1.3818803355808099E-2</v>
      </c>
      <c r="BC76" s="3">
        <v>8.1796136062203002E-3</v>
      </c>
      <c r="BD76" s="3">
        <v>0.35941890117265801</v>
      </c>
      <c r="BE76" s="3">
        <v>5.7906170420756402E-2</v>
      </c>
      <c r="BF76" s="3">
        <v>4.2791449870111499E-2</v>
      </c>
      <c r="BG76" s="3">
        <v>0.100440148029646</v>
      </c>
      <c r="BH76" s="3">
        <v>4.25880114744644E-2</v>
      </c>
      <c r="BI76" s="3">
        <v>5.8022855904626601E-2</v>
      </c>
      <c r="BJ76" s="3">
        <v>2.8508520093011601E-2</v>
      </c>
      <c r="BK76" s="3">
        <v>1.09638025397288E-2</v>
      </c>
      <c r="BL76" s="3">
        <v>1.2817471508444599E-2</v>
      </c>
      <c r="BM76" s="3">
        <v>0.125151365998245</v>
      </c>
      <c r="BN76" s="3">
        <v>4.55644359534087E-2</v>
      </c>
      <c r="BO76" s="3">
        <v>5.2963183648430702E-2</v>
      </c>
      <c r="BP76" s="3">
        <v>1.8453771728833099E-2</v>
      </c>
      <c r="BQ76" s="3">
        <v>6.0157579219848999E-3</v>
      </c>
      <c r="BR76" s="3">
        <v>5.3659348736293999E-3</v>
      </c>
      <c r="BS76" s="3">
        <v>0.13138748044998799</v>
      </c>
      <c r="BT76" s="3">
        <v>4.0904450514289703E-2</v>
      </c>
      <c r="BU76" s="3">
        <v>3.61415188512876E-2</v>
      </c>
      <c r="BV76" s="3">
        <v>3.4445636577301902E-2</v>
      </c>
      <c r="BW76" s="3">
        <v>8.5596422121474499E-3</v>
      </c>
      <c r="BX76" s="3">
        <v>1.12472497833599E-2</v>
      </c>
      <c r="BY76" s="3">
        <v>7.8086254231060095E-2</v>
      </c>
      <c r="BZ76" s="3">
        <v>2.6103155554111801E-2</v>
      </c>
      <c r="CA76" s="3">
        <v>2.929035014192E-2</v>
      </c>
      <c r="CB76" s="3">
        <v>8.9984791188939105E-3</v>
      </c>
      <c r="CC76" s="3">
        <v>5.1416591579261798E-3</v>
      </c>
      <c r="CD76" s="3">
        <v>7.6918282533963104E-3</v>
      </c>
      <c r="CE76" s="3">
        <v>5.1791081629149097E-2</v>
      </c>
      <c r="CF76" s="3">
        <v>2.50801949725491E-2</v>
      </c>
      <c r="CG76" s="3">
        <v>3.5169523336654601E-2</v>
      </c>
      <c r="CH76" s="3" t="s">
        <v>107</v>
      </c>
      <c r="CI76" s="3">
        <v>4.6472518598530098E-3</v>
      </c>
      <c r="CJ76" s="3">
        <v>8.8051822409718102E-3</v>
      </c>
      <c r="CK76" s="3">
        <v>0.178168962155208</v>
      </c>
      <c r="CL76" s="3">
        <v>3.4664040041633301E-2</v>
      </c>
      <c r="CM76" s="3">
        <v>2.0926721124593799E-2</v>
      </c>
    </row>
    <row r="77" spans="1:91" x14ac:dyDescent="0.25">
      <c r="A77" t="s">
        <v>173</v>
      </c>
      <c r="B77">
        <v>44.158999999999999</v>
      </c>
      <c r="C77">
        <v>83383.600000000006</v>
      </c>
      <c r="D77">
        <v>39868.6</v>
      </c>
      <c r="E77" s="3">
        <v>6.3432120911522798</v>
      </c>
      <c r="F77" s="3">
        <v>0.66669946800325597</v>
      </c>
      <c r="G77" s="3">
        <v>0.13853726826453699</v>
      </c>
      <c r="H77" s="3">
        <v>110190.720878443</v>
      </c>
      <c r="I77" s="3">
        <v>3647.8067610346702</v>
      </c>
      <c r="J77" s="3">
        <v>0.13719251990258299</v>
      </c>
      <c r="K77" s="3">
        <v>115900.938524682</v>
      </c>
      <c r="L77" s="3">
        <v>3738.3538204002298</v>
      </c>
      <c r="M77" s="3">
        <v>0.50907034074212898</v>
      </c>
      <c r="N77" s="3">
        <v>138.77575671618499</v>
      </c>
      <c r="O77" s="3">
        <v>15.188160355473199</v>
      </c>
      <c r="P77" s="3">
        <v>0.393351929212513</v>
      </c>
      <c r="Q77" s="3">
        <v>733.87078951877004</v>
      </c>
      <c r="R77" s="3">
        <v>58.493805097929702</v>
      </c>
      <c r="S77" s="3">
        <v>68.460099758745599</v>
      </c>
      <c r="T77" s="3">
        <v>106.062565481585</v>
      </c>
      <c r="U77" s="3">
        <v>17.5592625604863</v>
      </c>
      <c r="V77" s="3">
        <v>7.1301712856151802</v>
      </c>
      <c r="W77" s="3">
        <v>210497.016945126</v>
      </c>
      <c r="X77" s="3">
        <v>4663.5309334738404</v>
      </c>
      <c r="Y77" s="3" t="s">
        <v>1</v>
      </c>
      <c r="Z77" s="3">
        <v>1.1115212452144401</v>
      </c>
      <c r="AA77" s="3">
        <v>0.12718885044092501</v>
      </c>
      <c r="AB77" s="3">
        <v>2.9277955954349899E-2</v>
      </c>
      <c r="AC77" s="3">
        <v>1012.31494397208</v>
      </c>
      <c r="AD77" s="3">
        <v>34.267991768906597</v>
      </c>
      <c r="AE77" s="3">
        <v>0.13973051795268501</v>
      </c>
      <c r="AF77" s="3">
        <v>4850.3037527493498</v>
      </c>
      <c r="AG77" s="3">
        <v>193.39187659789499</v>
      </c>
      <c r="AH77" s="3">
        <v>13.2086272575336</v>
      </c>
      <c r="AI77" s="3">
        <v>27.133649923677002</v>
      </c>
      <c r="AJ77" s="3">
        <v>0.91012123628677899</v>
      </c>
      <c r="AK77" s="3">
        <v>1.0784345238577299E-2</v>
      </c>
      <c r="AL77" s="3">
        <v>0.46896891482390402</v>
      </c>
      <c r="AM77" s="3">
        <v>5.5547218174137498E-2</v>
      </c>
      <c r="AN77" s="3">
        <v>1.3063517746503699E-2</v>
      </c>
      <c r="AO77" s="3">
        <v>7.7275256118009104</v>
      </c>
      <c r="AP77" s="3">
        <v>0.76032761751086697</v>
      </c>
      <c r="AQ77" s="3">
        <v>0.121228339819654</v>
      </c>
      <c r="AR77" s="3">
        <v>7.2888979907397298</v>
      </c>
      <c r="AS77" s="3">
        <v>0.62491326417641402</v>
      </c>
      <c r="AT77" s="3">
        <v>2.1958378115030399E-2</v>
      </c>
      <c r="AU77" s="3">
        <v>0.24769505960935101</v>
      </c>
      <c r="AV77" s="3">
        <v>2.2099287978983102E-2</v>
      </c>
      <c r="AW77" s="3">
        <v>6.3549447204953504E-3</v>
      </c>
      <c r="AX77" s="3">
        <v>0.49494813804620602</v>
      </c>
      <c r="AY77" s="3">
        <v>3.0917738052601298E-2</v>
      </c>
      <c r="AZ77" s="3">
        <v>7.7619480918911504E-3</v>
      </c>
      <c r="BA77" s="3">
        <v>4.9513834145268498E-2</v>
      </c>
      <c r="BB77" s="3">
        <v>8.6880519241969104E-3</v>
      </c>
      <c r="BC77" s="3">
        <v>6.60259190837101E-3</v>
      </c>
      <c r="BD77" s="3">
        <v>0.21392909395808199</v>
      </c>
      <c r="BE77" s="3">
        <v>5.1232447346243902E-2</v>
      </c>
      <c r="BF77" s="3">
        <v>6.3875403464163399E-2</v>
      </c>
      <c r="BG77" s="3">
        <v>6.7077145152499906E-2</v>
      </c>
      <c r="BH77" s="3">
        <v>3.6223604113701298E-2</v>
      </c>
      <c r="BI77" s="3">
        <v>4.8718713371897197E-2</v>
      </c>
      <c r="BJ77" s="3" t="s">
        <v>107</v>
      </c>
      <c r="BK77" s="3">
        <v>8.7930699666374599E-3</v>
      </c>
      <c r="BL77" s="3">
        <v>1.1492584418144099E-2</v>
      </c>
      <c r="BM77" s="3">
        <v>0.114497338015289</v>
      </c>
      <c r="BN77" s="3">
        <v>4.65971485149895E-2</v>
      </c>
      <c r="BO77" s="3">
        <v>3.6413987315528702E-2</v>
      </c>
      <c r="BP77" s="3">
        <v>9.8745864618559106E-3</v>
      </c>
      <c r="BQ77" s="3">
        <v>5.5354655550248801E-3</v>
      </c>
      <c r="BR77" s="3">
        <v>7.04147975784332E-3</v>
      </c>
      <c r="BS77" s="3">
        <v>6.1072185658725603E-2</v>
      </c>
      <c r="BT77" s="3">
        <v>2.5196503444240001E-2</v>
      </c>
      <c r="BU77" s="3">
        <v>4.4011080643665698E-2</v>
      </c>
      <c r="BV77" s="3">
        <v>8.7835430394261095E-3</v>
      </c>
      <c r="BW77" s="3">
        <v>5.6676378401235997E-3</v>
      </c>
      <c r="BX77" s="3">
        <v>7.3738595040913997E-3</v>
      </c>
      <c r="BY77" s="3">
        <v>4.4996989046580102E-2</v>
      </c>
      <c r="BZ77" s="3">
        <v>1.80515188962759E-2</v>
      </c>
      <c r="CA77" s="3">
        <v>2.3052779126554099E-2</v>
      </c>
      <c r="CB77" s="3" t="s">
        <v>107</v>
      </c>
      <c r="CC77" s="3">
        <v>3.5702769789169499E-3</v>
      </c>
      <c r="CD77" s="3">
        <v>9.5532052383587602E-3</v>
      </c>
      <c r="CE77" s="3">
        <v>4.6229028726575201E-2</v>
      </c>
      <c r="CF77" s="3">
        <v>2.4836799380235999E-2</v>
      </c>
      <c r="CG77" s="3">
        <v>4.5045200137612297E-2</v>
      </c>
      <c r="CH77" s="3" t="s">
        <v>107</v>
      </c>
      <c r="CI77" s="3">
        <v>3.0938596121531398E-3</v>
      </c>
      <c r="CJ77" s="3">
        <v>8.9558680441408096E-3</v>
      </c>
      <c r="CK77" s="3">
        <v>0.15023994675396701</v>
      </c>
      <c r="CL77" s="3">
        <v>2.6430602268112099E-2</v>
      </c>
      <c r="CM77" s="3">
        <v>1.9726212528215901E-2</v>
      </c>
    </row>
    <row r="78" spans="1:91" x14ac:dyDescent="0.25">
      <c r="A78" t="s">
        <v>174</v>
      </c>
      <c r="B78">
        <v>44.140999999999998</v>
      </c>
      <c r="C78">
        <v>83865.8</v>
      </c>
      <c r="D78">
        <v>39982.199999999997</v>
      </c>
      <c r="E78" s="3">
        <v>3.9061960793475401</v>
      </c>
      <c r="F78" s="3">
        <v>0.25526486071926102</v>
      </c>
      <c r="G78" s="3">
        <v>0.214868056276524</v>
      </c>
      <c r="H78" s="3">
        <v>106282.616746967</v>
      </c>
      <c r="I78" s="3">
        <v>4165.4942932803397</v>
      </c>
      <c r="J78" s="3">
        <v>0.48375114373057199</v>
      </c>
      <c r="K78" s="3">
        <v>114142.21661633599</v>
      </c>
      <c r="L78" s="3">
        <v>4424.6264914661397</v>
      </c>
      <c r="M78" s="3">
        <v>0.50676547386195903</v>
      </c>
      <c r="N78" s="3">
        <v>391.73635148596298</v>
      </c>
      <c r="O78" s="3">
        <v>38.401901466142498</v>
      </c>
      <c r="P78" s="3">
        <v>0.71365360548942802</v>
      </c>
      <c r="Q78" s="3">
        <v>36729.0944852592</v>
      </c>
      <c r="R78" s="3">
        <v>1553.53366791239</v>
      </c>
      <c r="S78" s="3">
        <v>102.40422359516199</v>
      </c>
      <c r="T78" s="3">
        <v>255.628239372422</v>
      </c>
      <c r="U78" s="3">
        <v>28.047232384531</v>
      </c>
      <c r="V78" s="3">
        <v>13.2757692331783</v>
      </c>
      <c r="W78" s="3">
        <v>211536.40123583499</v>
      </c>
      <c r="X78" s="3">
        <v>4859.4812055924704</v>
      </c>
      <c r="Y78" s="3" t="s">
        <v>1</v>
      </c>
      <c r="Z78" s="3">
        <v>123.506449895638</v>
      </c>
      <c r="AA78" s="3">
        <v>6.5067508850587501</v>
      </c>
      <c r="AB78" s="3">
        <v>6.3043433221186204E-2</v>
      </c>
      <c r="AC78" s="3">
        <v>6306.67862770597</v>
      </c>
      <c r="AD78" s="3">
        <v>320.690296164573</v>
      </c>
      <c r="AE78" s="3">
        <v>0.21314882824169201</v>
      </c>
      <c r="AF78" s="3">
        <v>17239.1798652014</v>
      </c>
      <c r="AG78" s="3">
        <v>826.27948523380303</v>
      </c>
      <c r="AH78" s="3">
        <v>18.212697131487701</v>
      </c>
      <c r="AI78" s="3">
        <v>24.760690847248402</v>
      </c>
      <c r="AJ78" s="3">
        <v>1.2038479465090599</v>
      </c>
      <c r="AK78" s="3">
        <v>1.8534176024219699E-2</v>
      </c>
      <c r="AL78" s="3">
        <v>2.9078440644331098</v>
      </c>
      <c r="AM78" s="3">
        <v>0.21885466837068901</v>
      </c>
      <c r="AN78" s="3">
        <v>1.31999679909714E-2</v>
      </c>
      <c r="AO78" s="3">
        <v>1809.0010942741201</v>
      </c>
      <c r="AP78" s="3">
        <v>97.535072275041003</v>
      </c>
      <c r="AQ78" s="3">
        <v>0.208175847354444</v>
      </c>
      <c r="AR78" s="3">
        <v>1736.78713652636</v>
      </c>
      <c r="AS78" s="3">
        <v>104.602681421677</v>
      </c>
      <c r="AT78" s="3">
        <v>3.7649171473458802E-2</v>
      </c>
      <c r="AU78" s="3">
        <v>0.96899748219940796</v>
      </c>
      <c r="AV78" s="3">
        <v>7.0495148344572697E-2</v>
      </c>
      <c r="AW78" s="3">
        <v>1.4553927363623801E-2</v>
      </c>
      <c r="AX78" s="3">
        <v>1.4522893691062999</v>
      </c>
      <c r="AY78" s="3">
        <v>0.13296373373713699</v>
      </c>
      <c r="AZ78" s="3">
        <v>8.1261668156213992E-3</v>
      </c>
      <c r="BA78" s="3">
        <v>0.28615800498164101</v>
      </c>
      <c r="BB78" s="3">
        <v>3.8233286353655797E-2</v>
      </c>
      <c r="BC78" s="3">
        <v>7.2637493752717103E-3</v>
      </c>
      <c r="BD78" s="3">
        <v>1.07077865751775</v>
      </c>
      <c r="BE78" s="3">
        <v>0.13707119512719601</v>
      </c>
      <c r="BF78" s="3">
        <v>0.115417251778834</v>
      </c>
      <c r="BG78" s="3">
        <v>0.26173307547687003</v>
      </c>
      <c r="BH78" s="3">
        <v>7.7746897137961707E-2</v>
      </c>
      <c r="BI78" s="3">
        <v>0.10759237237705099</v>
      </c>
      <c r="BJ78" s="3">
        <v>0.13448036560276</v>
      </c>
      <c r="BK78" s="3">
        <v>3.1605575022533097E-2</v>
      </c>
      <c r="BL78" s="3">
        <v>2.53232464890739E-2</v>
      </c>
      <c r="BM78" s="3">
        <v>0.30385721880640199</v>
      </c>
      <c r="BN78" s="3">
        <v>7.8138892642573704E-2</v>
      </c>
      <c r="BO78" s="3">
        <v>8.4944290895039798E-2</v>
      </c>
      <c r="BP78" s="3">
        <v>5.3767213097628497E-2</v>
      </c>
      <c r="BQ78" s="3">
        <v>1.49186564842314E-2</v>
      </c>
      <c r="BR78" s="3">
        <v>1.12802452364147E-2</v>
      </c>
      <c r="BS78" s="3">
        <v>0.39051683507544499</v>
      </c>
      <c r="BT78" s="3">
        <v>8.9380996433863297E-2</v>
      </c>
      <c r="BU78" s="3">
        <v>7.3612940039169503E-2</v>
      </c>
      <c r="BV78" s="3">
        <v>7.4305075780770002E-2</v>
      </c>
      <c r="BW78" s="3">
        <v>1.46305883076923E-2</v>
      </c>
      <c r="BX78" s="3">
        <v>9.1979728583539005E-3</v>
      </c>
      <c r="BY78" s="3">
        <v>0.30990256717335901</v>
      </c>
      <c r="BZ78" s="3">
        <v>5.8811331810006598E-2</v>
      </c>
      <c r="CA78" s="3">
        <v>5.2523684942606001E-2</v>
      </c>
      <c r="CB78" s="3">
        <v>1.9029648416910398E-2</v>
      </c>
      <c r="CC78" s="3">
        <v>8.1173367149303798E-3</v>
      </c>
      <c r="CD78" s="3">
        <v>9.8531867076499906E-3</v>
      </c>
      <c r="CE78" s="3">
        <v>0.15603043827753499</v>
      </c>
      <c r="CF78" s="3">
        <v>5.4653073349550101E-2</v>
      </c>
      <c r="CG78" s="3">
        <v>6.1220125448986397E-2</v>
      </c>
      <c r="CH78" s="3">
        <v>3.0210839605641599E-2</v>
      </c>
      <c r="CI78" s="3">
        <v>1.1248749241471999E-2</v>
      </c>
      <c r="CJ78" s="3">
        <v>1.53005600398642E-2</v>
      </c>
      <c r="CK78" s="3">
        <v>0.34189659656654298</v>
      </c>
      <c r="CL78" s="3">
        <v>5.2007398514209997E-2</v>
      </c>
      <c r="CM78" s="3">
        <v>2.8241271496111199E-2</v>
      </c>
    </row>
    <row r="79" spans="1:91" x14ac:dyDescent="0.25">
      <c r="A79" t="s">
        <v>175</v>
      </c>
      <c r="B79">
        <v>44.186</v>
      </c>
      <c r="C79">
        <v>79056.399999999994</v>
      </c>
      <c r="D79">
        <v>40128.5</v>
      </c>
      <c r="E79" s="3">
        <v>3.80519822520252</v>
      </c>
      <c r="F79" s="3">
        <v>0.26085420909810297</v>
      </c>
      <c r="G79" s="3">
        <v>0.14748253421016799</v>
      </c>
      <c r="H79" s="3">
        <v>109561.625702335</v>
      </c>
      <c r="I79" s="3">
        <v>5785.58995732517</v>
      </c>
      <c r="J79" s="3">
        <v>0.198448623463999</v>
      </c>
      <c r="K79" s="3">
        <v>112801.116179359</v>
      </c>
      <c r="L79" s="3">
        <v>5359.3437159518598</v>
      </c>
      <c r="M79" s="3">
        <v>0.65177347912637396</v>
      </c>
      <c r="N79" s="3">
        <v>645.05476458865496</v>
      </c>
      <c r="O79" s="3">
        <v>33.2173994123456</v>
      </c>
      <c r="P79" s="3">
        <v>0.40958720168430601</v>
      </c>
      <c r="Q79" s="3">
        <v>16355.677870367001</v>
      </c>
      <c r="R79" s="3">
        <v>1314.2756749089899</v>
      </c>
      <c r="S79" s="3">
        <v>83.982409980171695</v>
      </c>
      <c r="T79" s="3">
        <v>433.32398586436398</v>
      </c>
      <c r="U79" s="3">
        <v>23.896466971797501</v>
      </c>
      <c r="V79" s="3">
        <v>8.3279159550764099</v>
      </c>
      <c r="W79" s="3">
        <v>212025.168587733</v>
      </c>
      <c r="X79" s="3">
        <v>5208.2572055027304</v>
      </c>
      <c r="Y79" s="3" t="s">
        <v>1</v>
      </c>
      <c r="Z79" s="3">
        <v>87.424959617011396</v>
      </c>
      <c r="AA79" s="3">
        <v>5.4892601488296799</v>
      </c>
      <c r="AB79" s="3">
        <v>2.57998177748744E-2</v>
      </c>
      <c r="AC79" s="3">
        <v>1843.7851521755399</v>
      </c>
      <c r="AD79" s="3">
        <v>87.9434001210318</v>
      </c>
      <c r="AE79" s="3">
        <v>0.13962815052156999</v>
      </c>
      <c r="AF79" s="3">
        <v>18130.660039955601</v>
      </c>
      <c r="AG79" s="3">
        <v>944.61499880198596</v>
      </c>
      <c r="AH79" s="3">
        <v>10.956162399144301</v>
      </c>
      <c r="AI79" s="3">
        <v>24.5170240922807</v>
      </c>
      <c r="AJ79" s="3">
        <v>1.27989345085524</v>
      </c>
      <c r="AK79" s="3">
        <v>1.6256922638279301E-2</v>
      </c>
      <c r="AL79" s="3">
        <v>2.3791220990278998</v>
      </c>
      <c r="AM79" s="3">
        <v>0.15129908611064699</v>
      </c>
      <c r="AN79" s="3">
        <v>1.1669188647984699E-2</v>
      </c>
      <c r="AO79" s="3">
        <v>260.00569128608402</v>
      </c>
      <c r="AP79" s="3">
        <v>15.597346964973299</v>
      </c>
      <c r="AQ79" s="3">
        <v>0.12771131767257601</v>
      </c>
      <c r="AR79" s="3">
        <v>251.02039425176</v>
      </c>
      <c r="AS79" s="3">
        <v>14.6758274823093</v>
      </c>
      <c r="AT79" s="3">
        <v>1.6084857368036502E-2</v>
      </c>
      <c r="AU79" s="3">
        <v>0.66033198186930098</v>
      </c>
      <c r="AV79" s="3">
        <v>4.9968829534279502E-2</v>
      </c>
      <c r="AW79" s="3">
        <v>1.2171278972142799E-2</v>
      </c>
      <c r="AX79" s="3">
        <v>1.2785800770153899</v>
      </c>
      <c r="AY79" s="3">
        <v>8.0764383555912797E-2</v>
      </c>
      <c r="AZ79" s="3">
        <v>1.174750521362E-2</v>
      </c>
      <c r="BA79" s="3">
        <v>0.17526411364024999</v>
      </c>
      <c r="BB79" s="3">
        <v>2.0798471788192201E-2</v>
      </c>
      <c r="BC79" s="3">
        <v>5.8237971187974601E-3</v>
      </c>
      <c r="BD79" s="3">
        <v>0.81455319426821704</v>
      </c>
      <c r="BE79" s="3">
        <v>9.2708763945564196E-2</v>
      </c>
      <c r="BF79" s="3">
        <v>3.1905163054268E-2</v>
      </c>
      <c r="BG79" s="3">
        <v>0.28882031115017998</v>
      </c>
      <c r="BH79" s="3">
        <v>6.9011523485409204E-2</v>
      </c>
      <c r="BI79" s="3">
        <v>5.1351828735318003E-2</v>
      </c>
      <c r="BJ79" s="3">
        <v>6.9750132540606205E-2</v>
      </c>
      <c r="BK79" s="3">
        <v>1.4938659042158299E-2</v>
      </c>
      <c r="BL79" s="3">
        <v>1.4160998056943999E-2</v>
      </c>
      <c r="BM79" s="3">
        <v>0.27773565172244102</v>
      </c>
      <c r="BN79" s="3">
        <v>6.8054087432685206E-2</v>
      </c>
      <c r="BO79" s="3">
        <v>5.6784265196583902E-2</v>
      </c>
      <c r="BP79" s="3">
        <v>3.8573117972449E-2</v>
      </c>
      <c r="BQ79" s="3">
        <v>9.4794597534908001E-3</v>
      </c>
      <c r="BR79" s="3">
        <v>1.12614444141288E-2</v>
      </c>
      <c r="BS79" s="3">
        <v>0.33057459586936699</v>
      </c>
      <c r="BT79" s="3">
        <v>6.5441467899364697E-2</v>
      </c>
      <c r="BU79" s="3">
        <v>3.6156815702974097E-2</v>
      </c>
      <c r="BV79" s="3">
        <v>7.2880576535747796E-2</v>
      </c>
      <c r="BW79" s="3">
        <v>1.6209313028405E-2</v>
      </c>
      <c r="BX79" s="3">
        <v>8.0075148785396892E-3</v>
      </c>
      <c r="BY79" s="3">
        <v>0.19662472281024401</v>
      </c>
      <c r="BZ79" s="3">
        <v>4.1284353389016197E-2</v>
      </c>
      <c r="CA79" s="3">
        <v>1.39798350200795E-2</v>
      </c>
      <c r="CB79" s="3">
        <v>2.1653110822572302E-2</v>
      </c>
      <c r="CC79" s="3">
        <v>8.4918954508028197E-3</v>
      </c>
      <c r="CD79" s="3">
        <v>8.7737848522778002E-3</v>
      </c>
      <c r="CE79" s="3">
        <v>0.13033043434517599</v>
      </c>
      <c r="CF79" s="3">
        <v>3.7516144287348403E-2</v>
      </c>
      <c r="CG79" s="3">
        <v>4.2754938177214E-2</v>
      </c>
      <c r="CH79" s="3">
        <v>2.2813337912773402E-2</v>
      </c>
      <c r="CI79" s="3">
        <v>9.1464629916222593E-3</v>
      </c>
      <c r="CJ79" s="3">
        <v>5.9277659099740898E-3</v>
      </c>
      <c r="CK79" s="3">
        <v>0.266447862407034</v>
      </c>
      <c r="CL79" s="3">
        <v>4.8806721154687198E-2</v>
      </c>
      <c r="CM79" s="3">
        <v>1.40919272764341E-2</v>
      </c>
    </row>
    <row r="80" spans="1:91" x14ac:dyDescent="0.25">
      <c r="A80" t="s">
        <v>176</v>
      </c>
      <c r="B80">
        <v>43.94</v>
      </c>
      <c r="C80">
        <v>78085.600000000006</v>
      </c>
      <c r="D80">
        <v>39366.400000000001</v>
      </c>
      <c r="E80" s="3">
        <v>3.8789262778072802</v>
      </c>
      <c r="F80" s="3">
        <v>0.32250073870481599</v>
      </c>
      <c r="G80" s="3">
        <v>0.136587371122461</v>
      </c>
      <c r="H80" s="3">
        <v>112253.316801579</v>
      </c>
      <c r="I80" s="3">
        <v>6503.5128289007598</v>
      </c>
      <c r="J80" s="3">
        <v>0.181561318405531</v>
      </c>
      <c r="K80" s="3">
        <v>119283.85359930299</v>
      </c>
      <c r="L80" s="3">
        <v>6803.1360666847104</v>
      </c>
      <c r="M80" s="3">
        <v>0.64513470619795399</v>
      </c>
      <c r="N80" s="3">
        <v>94.268799531118106</v>
      </c>
      <c r="O80" s="3">
        <v>44.961452069102698</v>
      </c>
      <c r="P80" s="3">
        <v>0.35987634890634801</v>
      </c>
      <c r="Q80" s="3">
        <v>3343.2546071092402</v>
      </c>
      <c r="R80" s="3">
        <v>550.39932931161502</v>
      </c>
      <c r="S80" s="3">
        <v>66.904481519088407</v>
      </c>
      <c r="T80" s="3">
        <v>43.600880041810903</v>
      </c>
      <c r="U80" s="3">
        <v>10.9318576777417</v>
      </c>
      <c r="V80" s="3">
        <v>8.7997827302992793</v>
      </c>
      <c r="W80" s="3">
        <v>212946.498424044</v>
      </c>
      <c r="X80" s="3">
        <v>6725.3407783441598</v>
      </c>
      <c r="Y80" s="3" t="s">
        <v>1</v>
      </c>
      <c r="Z80" s="3">
        <v>6.3681576641801998</v>
      </c>
      <c r="AA80" s="3">
        <v>0.51991552861460399</v>
      </c>
      <c r="AB80" s="3">
        <v>3.02021685441696E-2</v>
      </c>
      <c r="AC80" s="3">
        <v>1203.94666646062</v>
      </c>
      <c r="AD80" s="3">
        <v>70.105487919336099</v>
      </c>
      <c r="AE80" s="3">
        <v>0.15535268201437299</v>
      </c>
      <c r="AF80" s="3">
        <v>6837.0655210880705</v>
      </c>
      <c r="AG80" s="3">
        <v>390.269749119957</v>
      </c>
      <c r="AH80" s="3">
        <v>13.1914637817139</v>
      </c>
      <c r="AI80" s="3">
        <v>28.613674573603099</v>
      </c>
      <c r="AJ80" s="3">
        <v>1.77552744542592</v>
      </c>
      <c r="AK80" s="3">
        <v>2.0433994166672201E-2</v>
      </c>
      <c r="AL80" s="3">
        <v>1.1248530012347899</v>
      </c>
      <c r="AM80" s="3">
        <v>8.8671540323215198E-2</v>
      </c>
      <c r="AN80" s="3">
        <v>2.37590176446674E-2</v>
      </c>
      <c r="AO80" s="3">
        <v>3.4604707522780802</v>
      </c>
      <c r="AP80" s="3">
        <v>0.43974089286415202</v>
      </c>
      <c r="AQ80" s="3">
        <v>8.7693689966400007E-2</v>
      </c>
      <c r="AR80" s="3">
        <v>3.6420663669223199</v>
      </c>
      <c r="AS80" s="3">
        <v>0.38330681189622601</v>
      </c>
      <c r="AT80" s="3">
        <v>1.0964747427818E-2</v>
      </c>
      <c r="AU80" s="3">
        <v>0.32692976055995898</v>
      </c>
      <c r="AV80" s="3">
        <v>3.0997105719757799E-2</v>
      </c>
      <c r="AW80" s="3">
        <v>6.5205460064974496E-3</v>
      </c>
      <c r="AX80" s="3">
        <v>0.67938235455327101</v>
      </c>
      <c r="AY80" s="3">
        <v>5.9260107583222199E-2</v>
      </c>
      <c r="AZ80" s="3">
        <v>8.2243804588628296E-3</v>
      </c>
      <c r="BA80" s="3">
        <v>8.1062108160028595E-2</v>
      </c>
      <c r="BB80" s="3">
        <v>1.1814592684481699E-2</v>
      </c>
      <c r="BC80" s="3">
        <v>6.9989097445125499E-3</v>
      </c>
      <c r="BD80" s="3">
        <v>0.35283653828604</v>
      </c>
      <c r="BE80" s="3">
        <v>5.6326886644947199E-2</v>
      </c>
      <c r="BF80" s="3">
        <v>4.66880357701739E-2</v>
      </c>
      <c r="BG80" s="3">
        <v>8.1068812200105103E-2</v>
      </c>
      <c r="BH80" s="3">
        <v>3.8583226434309399E-2</v>
      </c>
      <c r="BI80" s="3">
        <v>5.3882528534322502E-2</v>
      </c>
      <c r="BJ80" s="3">
        <v>3.1665106206321299E-2</v>
      </c>
      <c r="BK80" s="3">
        <v>1.25482831981316E-2</v>
      </c>
      <c r="BL80" s="3">
        <v>1.17959950052528E-2</v>
      </c>
      <c r="BM80" s="3">
        <v>0.106291818609821</v>
      </c>
      <c r="BN80" s="3">
        <v>4.8091749270847702E-2</v>
      </c>
      <c r="BO80" s="3">
        <v>7.1557475158243497E-2</v>
      </c>
      <c r="BP80" s="3">
        <v>2.3115588630846801E-2</v>
      </c>
      <c r="BQ80" s="3">
        <v>6.7098410371963998E-3</v>
      </c>
      <c r="BR80" s="3">
        <v>7.6559923289977799E-3</v>
      </c>
      <c r="BS80" s="3">
        <v>0.157099963014358</v>
      </c>
      <c r="BT80" s="3">
        <v>3.8273009974021999E-2</v>
      </c>
      <c r="BU80" s="3">
        <v>4.8991660706331201E-2</v>
      </c>
      <c r="BV80" s="3">
        <v>2.43871078325297E-2</v>
      </c>
      <c r="BW80" s="3">
        <v>7.6687768690477101E-3</v>
      </c>
      <c r="BX80" s="3">
        <v>1.01179654692777E-2</v>
      </c>
      <c r="BY80" s="3">
        <v>8.72017774739796E-2</v>
      </c>
      <c r="BZ80" s="3">
        <v>2.5708059047758299E-2</v>
      </c>
      <c r="CA80" s="3">
        <v>1.8466297648996599E-2</v>
      </c>
      <c r="CB80" s="3">
        <v>1.8616943858695199E-2</v>
      </c>
      <c r="CC80" s="3">
        <v>7.8994619373510804E-3</v>
      </c>
      <c r="CD80" s="3">
        <v>1.3515321009797699E-2</v>
      </c>
      <c r="CE80" s="3">
        <v>6.3058937132776799E-2</v>
      </c>
      <c r="CF80" s="3">
        <v>2.77858620952828E-2</v>
      </c>
      <c r="CG80" s="3">
        <v>2.9903859805177901E-2</v>
      </c>
      <c r="CH80" s="3">
        <v>1.10220775560557E-2</v>
      </c>
      <c r="CI80" s="3">
        <v>5.4148216739905797E-3</v>
      </c>
      <c r="CJ80" s="3">
        <v>6.4271512070759396E-3</v>
      </c>
      <c r="CK80" s="3">
        <v>0.14863454323303599</v>
      </c>
      <c r="CL80" s="3">
        <v>3.0609495103630001E-2</v>
      </c>
      <c r="CM80" s="3">
        <v>1.33589980342815E-2</v>
      </c>
    </row>
    <row r="81" spans="1:91" x14ac:dyDescent="0.25">
      <c r="A81" t="s">
        <v>177</v>
      </c>
      <c r="B81">
        <v>44.116999999999997</v>
      </c>
      <c r="C81">
        <v>38959.5</v>
      </c>
      <c r="D81">
        <v>47662.400000000001</v>
      </c>
      <c r="E81" s="3">
        <v>0.42990275948429202</v>
      </c>
      <c r="F81" s="3">
        <v>6.9033870723135896E-2</v>
      </c>
      <c r="G81" s="3">
        <v>0.12082921348251</v>
      </c>
      <c r="H81" s="3">
        <v>112879.35250443401</v>
      </c>
      <c r="I81" s="3">
        <v>5892.2962082040804</v>
      </c>
      <c r="J81" s="3">
        <v>0.18031840280106001</v>
      </c>
      <c r="K81" s="3">
        <v>118274.929855147</v>
      </c>
      <c r="L81" s="3">
        <v>5720.9658660737496</v>
      </c>
      <c r="M81" s="3">
        <v>0.53939307394176506</v>
      </c>
      <c r="N81" s="3">
        <v>49.824171810060598</v>
      </c>
      <c r="O81" s="3">
        <v>2.3290734034160598</v>
      </c>
      <c r="P81" s="3">
        <v>0.36921982071111298</v>
      </c>
      <c r="Q81" s="3">
        <v>98.927379636396594</v>
      </c>
      <c r="R81" s="3">
        <v>33.301628955190203</v>
      </c>
      <c r="S81" s="3">
        <v>66.306706644638993</v>
      </c>
      <c r="T81" s="3" t="s">
        <v>107</v>
      </c>
      <c r="U81" s="3">
        <v>3.1261346218217501</v>
      </c>
      <c r="V81" s="3">
        <v>7.8737207892307497</v>
      </c>
      <c r="W81" s="3">
        <v>204861.88405988601</v>
      </c>
      <c r="X81" s="3">
        <v>5354.7695976918003</v>
      </c>
      <c r="Y81" s="3" t="s">
        <v>1</v>
      </c>
      <c r="Z81" s="3">
        <v>17.464324916239502</v>
      </c>
      <c r="AA81" s="3">
        <v>0.89550529205548501</v>
      </c>
      <c r="AB81" s="3">
        <v>2.7632039371869099E-2</v>
      </c>
      <c r="AC81" s="3">
        <v>124.371997506415</v>
      </c>
      <c r="AD81" s="3">
        <v>6.27392670584877</v>
      </c>
      <c r="AE81" s="3">
        <v>0.124820011458293</v>
      </c>
      <c r="AF81" s="3">
        <v>1015.86019496759</v>
      </c>
      <c r="AG81" s="3">
        <v>58.325826610913303</v>
      </c>
      <c r="AH81" s="3">
        <v>10.5448275324606</v>
      </c>
      <c r="AI81" s="3">
        <v>52.595016534682202</v>
      </c>
      <c r="AJ81" s="3">
        <v>3.0918704354997901</v>
      </c>
      <c r="AK81" s="3">
        <v>1.0584037808718401E-2</v>
      </c>
      <c r="AL81" s="3">
        <v>1.08857923449612</v>
      </c>
      <c r="AM81" s="3">
        <v>9.098726584696E-2</v>
      </c>
      <c r="AN81" s="3">
        <v>1.0581698195831799E-2</v>
      </c>
      <c r="AO81" s="3">
        <v>0.80061802110315805</v>
      </c>
      <c r="AP81" s="3">
        <v>0.16824219662640499</v>
      </c>
      <c r="AQ81" s="3">
        <v>9.58219856480204E-2</v>
      </c>
      <c r="AR81" s="3">
        <v>0.98235235985249303</v>
      </c>
      <c r="AS81" s="3">
        <v>0.12942411094113199</v>
      </c>
      <c r="AT81" s="3">
        <v>1.27091536285102E-2</v>
      </c>
      <c r="AU81" s="3">
        <v>0.56548203619897697</v>
      </c>
      <c r="AV81" s="3">
        <v>4.9189155306411998E-2</v>
      </c>
      <c r="AW81" s="3">
        <v>9.3433281884722098E-3</v>
      </c>
      <c r="AX81" s="3">
        <v>1.4846912522266</v>
      </c>
      <c r="AY81" s="3">
        <v>0.113729336376266</v>
      </c>
      <c r="AZ81" s="3">
        <v>6.8229852387604699E-3</v>
      </c>
      <c r="BA81" s="3">
        <v>0.183573647467528</v>
      </c>
      <c r="BB81" s="3">
        <v>2.5573548013763301E-2</v>
      </c>
      <c r="BC81" s="3">
        <v>5.2624246174532404E-3</v>
      </c>
      <c r="BD81" s="3">
        <v>0.70174360549408998</v>
      </c>
      <c r="BE81" s="3">
        <v>0.10440210727322501</v>
      </c>
      <c r="BF81" s="3">
        <v>6.0001001055335901E-2</v>
      </c>
      <c r="BG81" s="3">
        <v>0.151893319700276</v>
      </c>
      <c r="BH81" s="3">
        <v>4.48254848278321E-2</v>
      </c>
      <c r="BI81" s="3">
        <v>3.9930255415706703E-2</v>
      </c>
      <c r="BJ81" s="3">
        <v>2.4833693036923E-2</v>
      </c>
      <c r="BK81" s="3">
        <v>9.8412870784058398E-3</v>
      </c>
      <c r="BL81" s="3">
        <v>1.3875792676990699E-2</v>
      </c>
      <c r="BM81" s="3">
        <v>9.4045895666487606E-2</v>
      </c>
      <c r="BN81" s="3">
        <v>3.7727469856376698E-2</v>
      </c>
      <c r="BO81" s="3">
        <v>5.9123524254985099E-2</v>
      </c>
      <c r="BP81" s="3">
        <v>2.2283836081601199E-2</v>
      </c>
      <c r="BQ81" s="3">
        <v>6.9198539377479801E-3</v>
      </c>
      <c r="BR81" s="3">
        <v>5.9578493317467398E-3</v>
      </c>
      <c r="BS81" s="3">
        <v>0.16913187733580101</v>
      </c>
      <c r="BT81" s="3">
        <v>4.5196161063671698E-2</v>
      </c>
      <c r="BU81" s="3">
        <v>2.0319971844684499E-2</v>
      </c>
      <c r="BV81" s="3">
        <v>3.58488014210602E-2</v>
      </c>
      <c r="BW81" s="3">
        <v>9.8690218470258995E-3</v>
      </c>
      <c r="BX81" s="3">
        <v>6.0266581100105196E-3</v>
      </c>
      <c r="BY81" s="3">
        <v>0.111934815231749</v>
      </c>
      <c r="BZ81" s="3">
        <v>2.58667930814756E-2</v>
      </c>
      <c r="CA81" s="3">
        <v>3.7760313266753297E-2</v>
      </c>
      <c r="CB81" s="3">
        <v>1.62958559025136E-2</v>
      </c>
      <c r="CC81" s="3">
        <v>6.61179354000612E-3</v>
      </c>
      <c r="CD81" s="3">
        <v>9.6616413779732607E-3</v>
      </c>
      <c r="CE81" s="3">
        <v>6.1970842149785502E-2</v>
      </c>
      <c r="CF81" s="3">
        <v>2.8573667799217099E-2</v>
      </c>
      <c r="CG81" s="3">
        <v>3.8496146550290503E-2</v>
      </c>
      <c r="CH81" s="3">
        <v>1.1304813861005E-2</v>
      </c>
      <c r="CI81" s="3">
        <v>5.20597765928257E-3</v>
      </c>
      <c r="CJ81" s="3">
        <v>8.7837577214469591E-3</v>
      </c>
      <c r="CK81" s="3">
        <v>0.234325973645235</v>
      </c>
      <c r="CL81" s="3">
        <v>3.9914532289158401E-2</v>
      </c>
      <c r="CM81" s="3">
        <v>1.4621679884612399E-2</v>
      </c>
    </row>
    <row r="82" spans="1:91" x14ac:dyDescent="0.25">
      <c r="A82" t="s">
        <v>178</v>
      </c>
      <c r="B82">
        <v>44.186999999999998</v>
      </c>
      <c r="C82">
        <v>38776.9</v>
      </c>
      <c r="D82">
        <v>46521.1</v>
      </c>
      <c r="E82" s="3">
        <v>1.6227468928455999</v>
      </c>
      <c r="F82" s="3">
        <v>0.118505245075737</v>
      </c>
      <c r="G82" s="3">
        <v>0.135018600818507</v>
      </c>
      <c r="H82" s="3">
        <v>119010.314829244</v>
      </c>
      <c r="I82" s="3">
        <v>6243.0947633220303</v>
      </c>
      <c r="J82" s="3">
        <v>0.20126279390538401</v>
      </c>
      <c r="K82" s="3">
        <v>127834.720257034</v>
      </c>
      <c r="L82" s="3">
        <v>6693.8939971374102</v>
      </c>
      <c r="M82" s="3">
        <v>0.60226273584022205</v>
      </c>
      <c r="N82" s="3">
        <v>1392.65898834887</v>
      </c>
      <c r="O82" s="3">
        <v>102.225846009636</v>
      </c>
      <c r="P82" s="3">
        <v>0.41248850975836499</v>
      </c>
      <c r="Q82" s="3">
        <v>2901.00565168908</v>
      </c>
      <c r="R82" s="3">
        <v>170.372286593268</v>
      </c>
      <c r="S82" s="3">
        <v>74.169116109846101</v>
      </c>
      <c r="T82" s="3">
        <v>1162.07616959353</v>
      </c>
      <c r="U82" s="3">
        <v>55.058376186032497</v>
      </c>
      <c r="V82" s="3">
        <v>8.6445907389497396</v>
      </c>
      <c r="W82" s="3">
        <v>208387.90210156099</v>
      </c>
      <c r="X82" s="3">
        <v>6369.7342833148296</v>
      </c>
      <c r="Y82" s="3" t="s">
        <v>1</v>
      </c>
      <c r="Z82" s="3">
        <v>11.198137571750401</v>
      </c>
      <c r="AA82" s="3">
        <v>0.62873284707528798</v>
      </c>
      <c r="AB82" s="3">
        <v>3.0848504418829401E-2</v>
      </c>
      <c r="AC82" s="3">
        <v>58.393414985554401</v>
      </c>
      <c r="AD82" s="3">
        <v>3.3841024926593302</v>
      </c>
      <c r="AE82" s="3">
        <v>0.139423535672454</v>
      </c>
      <c r="AF82" s="3">
        <v>2755.0869906831599</v>
      </c>
      <c r="AG82" s="3">
        <v>247.444452951644</v>
      </c>
      <c r="AH82" s="3">
        <v>11.7729686623252</v>
      </c>
      <c r="AI82" s="3">
        <v>108.818432977741</v>
      </c>
      <c r="AJ82" s="3">
        <v>6.0422290967239398</v>
      </c>
      <c r="AK82" s="3">
        <v>1.18232993197668E-2</v>
      </c>
      <c r="AL82" s="3">
        <v>0.80982943587504297</v>
      </c>
      <c r="AM82" s="3">
        <v>7.3916414057946897E-2</v>
      </c>
      <c r="AN82" s="3">
        <v>1.18266706474309E-2</v>
      </c>
      <c r="AO82" s="3">
        <v>41.164112704532798</v>
      </c>
      <c r="AP82" s="3">
        <v>3.2160813865901599</v>
      </c>
      <c r="AQ82" s="3">
        <v>0.107020232501505</v>
      </c>
      <c r="AR82" s="3">
        <v>40.431980271703999</v>
      </c>
      <c r="AS82" s="3">
        <v>2.9649156721863701</v>
      </c>
      <c r="AT82" s="3">
        <v>1.4195800270710201E-2</v>
      </c>
      <c r="AU82" s="3">
        <v>0.78808963093111095</v>
      </c>
      <c r="AV82" s="3">
        <v>5.4733521532943703E-2</v>
      </c>
      <c r="AW82" s="3">
        <v>1.0438124059282201E-2</v>
      </c>
      <c r="AX82" s="3">
        <v>1.5464776541541401</v>
      </c>
      <c r="AY82" s="3">
        <v>0.11903630816374899</v>
      </c>
      <c r="AZ82" s="3">
        <v>7.6209845035015702E-3</v>
      </c>
      <c r="BA82" s="3">
        <v>0.17890919572230901</v>
      </c>
      <c r="BB82" s="3">
        <v>2.02830973407041E-2</v>
      </c>
      <c r="BC82" s="3">
        <v>5.8795899148817296E-3</v>
      </c>
      <c r="BD82" s="3">
        <v>0.597036061640561</v>
      </c>
      <c r="BE82" s="3">
        <v>9.0158778792472E-2</v>
      </c>
      <c r="BF82" s="3">
        <v>6.7044637672362795E-2</v>
      </c>
      <c r="BG82" s="3">
        <v>0.13691072474409499</v>
      </c>
      <c r="BH82" s="3">
        <v>4.9877834965099899E-2</v>
      </c>
      <c r="BI82" s="3">
        <v>4.4626302182206902E-2</v>
      </c>
      <c r="BJ82" s="3">
        <v>2.7545297924114899E-2</v>
      </c>
      <c r="BK82" s="3">
        <v>1.1578477814707999E-2</v>
      </c>
      <c r="BL82" s="3">
        <v>1.5503660468988699E-2</v>
      </c>
      <c r="BM82" s="3">
        <v>0.13864964895076501</v>
      </c>
      <c r="BN82" s="3">
        <v>4.8400872901736898E-2</v>
      </c>
      <c r="BO82" s="3">
        <v>6.6087427471873197E-2</v>
      </c>
      <c r="BP82" s="3">
        <v>2.18816655113022E-2</v>
      </c>
      <c r="BQ82" s="3">
        <v>7.0196272769260304E-3</v>
      </c>
      <c r="BR82" s="3">
        <v>6.65952482150051E-3</v>
      </c>
      <c r="BS82" s="3">
        <v>0.13578709112769899</v>
      </c>
      <c r="BT82" s="3">
        <v>4.2092677489285697E-2</v>
      </c>
      <c r="BU82" s="3">
        <v>2.27136803533582E-2</v>
      </c>
      <c r="BV82" s="3">
        <v>2.6213951223766001E-2</v>
      </c>
      <c r="BW82" s="3">
        <v>7.8660993045292695E-3</v>
      </c>
      <c r="BX82" s="3">
        <v>6.7364195074554097E-3</v>
      </c>
      <c r="BY82" s="3">
        <v>5.5727932428779901E-2</v>
      </c>
      <c r="BZ82" s="3">
        <v>2.4682439372547799E-2</v>
      </c>
      <c r="CA82" s="3">
        <v>4.2209140460362699E-2</v>
      </c>
      <c r="CB82" s="3" t="s">
        <v>107</v>
      </c>
      <c r="CC82" s="3">
        <v>5.3226300711794999E-3</v>
      </c>
      <c r="CD82" s="3">
        <v>1.0800330867373399E-2</v>
      </c>
      <c r="CE82" s="3">
        <v>6.3880661503289804E-2</v>
      </c>
      <c r="CF82" s="3">
        <v>2.9582342170739899E-2</v>
      </c>
      <c r="CG82" s="3">
        <v>4.3039672214260499E-2</v>
      </c>
      <c r="CH82" s="3" t="s">
        <v>107</v>
      </c>
      <c r="CI82" s="3">
        <v>4.8464799715778597E-3</v>
      </c>
      <c r="CJ82" s="3">
        <v>9.8194194173379205E-3</v>
      </c>
      <c r="CK82" s="3">
        <v>1.0731211556720599</v>
      </c>
      <c r="CL82" s="3">
        <v>9.28700666063976E-2</v>
      </c>
      <c r="CM82" s="3">
        <v>1.63473806413835E-2</v>
      </c>
    </row>
    <row r="83" spans="1:91" x14ac:dyDescent="0.25">
      <c r="A83" t="s">
        <v>179</v>
      </c>
      <c r="B83">
        <v>44.192999999999998</v>
      </c>
      <c r="C83">
        <v>36814.1</v>
      </c>
      <c r="D83">
        <v>47191.3</v>
      </c>
      <c r="E83" s="3">
        <v>1.86985271416785</v>
      </c>
      <c r="F83" s="3">
        <v>0.123724800544562</v>
      </c>
      <c r="G83" s="3">
        <v>0.116498934977392</v>
      </c>
      <c r="H83" s="3">
        <v>113091.362749876</v>
      </c>
      <c r="I83" s="3">
        <v>5680.4881743370697</v>
      </c>
      <c r="J83" s="3">
        <v>0.15232645238054299</v>
      </c>
      <c r="K83" s="3">
        <v>118812.803180929</v>
      </c>
      <c r="L83" s="3">
        <v>5315.009190705</v>
      </c>
      <c r="M83" s="3">
        <v>0.49681055731794199</v>
      </c>
      <c r="N83" s="3">
        <v>1229.78686599714</v>
      </c>
      <c r="O83" s="3">
        <v>162.58501395151001</v>
      </c>
      <c r="P83" s="3">
        <v>0.34250893073043998</v>
      </c>
      <c r="Q83" s="3">
        <v>4340.9316986577996</v>
      </c>
      <c r="R83" s="3">
        <v>487.96631912584002</v>
      </c>
      <c r="S83" s="3">
        <v>78.517035765953693</v>
      </c>
      <c r="T83" s="3">
        <v>975.664414068376</v>
      </c>
      <c r="U83" s="3">
        <v>116.43933872521799</v>
      </c>
      <c r="V83" s="3">
        <v>7.83919523778812</v>
      </c>
      <c r="W83" s="3">
        <v>206355.46922806301</v>
      </c>
      <c r="X83" s="3">
        <v>5418.9564361188004</v>
      </c>
      <c r="Y83" s="3" t="s">
        <v>1</v>
      </c>
      <c r="Z83" s="3">
        <v>16.971823370820601</v>
      </c>
      <c r="AA83" s="3">
        <v>0.96087709299509905</v>
      </c>
      <c r="AB83" s="3">
        <v>3.0231101520970999E-2</v>
      </c>
      <c r="AC83" s="3">
        <v>81.547334352179007</v>
      </c>
      <c r="AD83" s="3">
        <v>4.1477613480282303</v>
      </c>
      <c r="AE83" s="3">
        <v>0.44468804013721902</v>
      </c>
      <c r="AF83" s="3">
        <v>2742.26497579537</v>
      </c>
      <c r="AG83" s="3">
        <v>346.99933621626798</v>
      </c>
      <c r="AH83" s="3">
        <v>12.4793481320295</v>
      </c>
      <c r="AI83" s="3">
        <v>62.743624463846103</v>
      </c>
      <c r="AJ83" s="3">
        <v>3.1662457440689198</v>
      </c>
      <c r="AK83" s="3">
        <v>1.29943382506143E-2</v>
      </c>
      <c r="AL83" s="3">
        <v>1.07034089427629</v>
      </c>
      <c r="AM83" s="3">
        <v>9.2468329052826301E-2</v>
      </c>
      <c r="AN83" s="3">
        <v>1.6493468705865499E-2</v>
      </c>
      <c r="AO83" s="3">
        <v>47.964401810844798</v>
      </c>
      <c r="AP83" s="3">
        <v>6.72409924122256</v>
      </c>
      <c r="AQ83" s="3">
        <v>0.10740423056696401</v>
      </c>
      <c r="AR83" s="3">
        <v>42.779316911494199</v>
      </c>
      <c r="AS83" s="3">
        <v>5.3241687709760601</v>
      </c>
      <c r="AT83" s="3">
        <v>1.05853675766288E-2</v>
      </c>
      <c r="AU83" s="3">
        <v>1.01769344459514</v>
      </c>
      <c r="AV83" s="3">
        <v>6.2285585029979502E-2</v>
      </c>
      <c r="AW83" s="3">
        <v>6.3074663357125301E-3</v>
      </c>
      <c r="AX83" s="3">
        <v>2.01234337329171</v>
      </c>
      <c r="AY83" s="3">
        <v>0.13977738342487001</v>
      </c>
      <c r="AZ83" s="3">
        <v>9.2155047618658302E-3</v>
      </c>
      <c r="BA83" s="3">
        <v>0.22608052302062001</v>
      </c>
      <c r="BB83" s="3">
        <v>2.5113683345467201E-2</v>
      </c>
      <c r="BC83" s="3">
        <v>7.1847539852967499E-3</v>
      </c>
      <c r="BD83" s="3">
        <v>0.83077190385678701</v>
      </c>
      <c r="BE83" s="3">
        <v>9.6506166211178704E-2</v>
      </c>
      <c r="BF83" s="3">
        <v>3.9833189098548299E-2</v>
      </c>
      <c r="BG83" s="3">
        <v>0.19354480742892199</v>
      </c>
      <c r="BH83" s="3">
        <v>5.0141469644561301E-2</v>
      </c>
      <c r="BI83" s="3">
        <v>7.7299580537906198E-2</v>
      </c>
      <c r="BJ83" s="3">
        <v>4.9537137115651601E-2</v>
      </c>
      <c r="BK83" s="3">
        <v>1.3368621334240599E-2</v>
      </c>
      <c r="BL83" s="3">
        <v>1.5221697398364299E-2</v>
      </c>
      <c r="BM83" s="3">
        <v>0.150096844382519</v>
      </c>
      <c r="BN83" s="3">
        <v>4.3627250906602501E-2</v>
      </c>
      <c r="BO83" s="3">
        <v>5.19245074241695E-2</v>
      </c>
      <c r="BP83" s="3">
        <v>2.44548582797007E-2</v>
      </c>
      <c r="BQ83" s="3">
        <v>9.1406035308372099E-3</v>
      </c>
      <c r="BR83" s="3">
        <v>1.0163617251368899E-2</v>
      </c>
      <c r="BS83" s="3">
        <v>0.150740397658335</v>
      </c>
      <c r="BT83" s="3">
        <v>3.82043833771539E-2</v>
      </c>
      <c r="BU83" s="3">
        <v>3.4874437557471202E-2</v>
      </c>
      <c r="BV83" s="3">
        <v>2.9695229235851502E-2</v>
      </c>
      <c r="BW83" s="3">
        <v>9.0398945727493407E-3</v>
      </c>
      <c r="BX83" s="3">
        <v>4.3932438658567602E-3</v>
      </c>
      <c r="BY83" s="3">
        <v>0.105063881573023</v>
      </c>
      <c r="BZ83" s="3">
        <v>2.9805915527207599E-2</v>
      </c>
      <c r="CA83" s="3">
        <v>2.2960425490221901E-2</v>
      </c>
      <c r="CB83" s="3">
        <v>1.11552571806223E-2</v>
      </c>
      <c r="CC83" s="3">
        <v>5.6205401021322604E-3</v>
      </c>
      <c r="CD83" s="3">
        <v>8.8684055083598206E-3</v>
      </c>
      <c r="CE83" s="3">
        <v>8.2314423588921298E-2</v>
      </c>
      <c r="CF83" s="3">
        <v>3.19787965599296E-2</v>
      </c>
      <c r="CG83" s="3">
        <v>4.3545966136637998E-2</v>
      </c>
      <c r="CH83" s="3" t="s">
        <v>107</v>
      </c>
      <c r="CI83" s="3">
        <v>4.3214092086256203E-3</v>
      </c>
      <c r="CJ83" s="3">
        <v>9.6360356149511207E-3</v>
      </c>
      <c r="CK83" s="3">
        <v>0.71066020634731797</v>
      </c>
      <c r="CL83" s="3">
        <v>9.3235047227648596E-2</v>
      </c>
      <c r="CM83" s="3">
        <v>1.48162642977547E-2</v>
      </c>
    </row>
    <row r="84" spans="1:91" x14ac:dyDescent="0.25">
      <c r="A84" t="s">
        <v>180</v>
      </c>
      <c r="B84">
        <v>44.2</v>
      </c>
      <c r="C84">
        <v>37568.300000000003</v>
      </c>
      <c r="D84">
        <v>48801.1</v>
      </c>
      <c r="E84" s="3">
        <v>2.2579495048067399</v>
      </c>
      <c r="F84" s="3">
        <v>0.14721413599400399</v>
      </c>
      <c r="G84" s="3">
        <v>0.114322713319502</v>
      </c>
      <c r="H84" s="3">
        <v>114189.909373275</v>
      </c>
      <c r="I84" s="3">
        <v>3434.2346193375201</v>
      </c>
      <c r="J84" s="3">
        <v>0.18453526695870601</v>
      </c>
      <c r="K84" s="3">
        <v>118882.25947309899</v>
      </c>
      <c r="L84" s="3">
        <v>3420.8956119977402</v>
      </c>
      <c r="M84" s="3">
        <v>0.455498547556839</v>
      </c>
      <c r="N84" s="3">
        <v>2568.7469930365801</v>
      </c>
      <c r="O84" s="3">
        <v>148.25872014630701</v>
      </c>
      <c r="P84" s="3">
        <v>0.422734082471735</v>
      </c>
      <c r="Q84" s="3">
        <v>6487.8875049411799</v>
      </c>
      <c r="R84" s="3">
        <v>339.34511264017999</v>
      </c>
      <c r="S84" s="3">
        <v>73.121923137127894</v>
      </c>
      <c r="T84" s="3">
        <v>2012.9691606887</v>
      </c>
      <c r="U84" s="3">
        <v>116.44380825893499</v>
      </c>
      <c r="V84" s="3">
        <v>7.4008864958849401</v>
      </c>
      <c r="W84" s="3">
        <v>211262.41871017899</v>
      </c>
      <c r="X84" s="3">
        <v>4938.4485093856701</v>
      </c>
      <c r="Y84" s="3" t="s">
        <v>1</v>
      </c>
      <c r="Z84" s="3">
        <v>17.7225223592595</v>
      </c>
      <c r="AA84" s="3">
        <v>0.74703986093360197</v>
      </c>
      <c r="AB84" s="3">
        <v>2.8730326925420799E-2</v>
      </c>
      <c r="AC84" s="3">
        <v>70.592845729662798</v>
      </c>
      <c r="AD84" s="3">
        <v>2.5086581611038299</v>
      </c>
      <c r="AE84" s="3">
        <v>0.16566651466593499</v>
      </c>
      <c r="AF84" s="3">
        <v>1552.34170933575</v>
      </c>
      <c r="AG84" s="3">
        <v>96.979401172245005</v>
      </c>
      <c r="AH84" s="3">
        <v>12.8683085188283</v>
      </c>
      <c r="AI84" s="3">
        <v>70.991776520104096</v>
      </c>
      <c r="AJ84" s="3">
        <v>2.0243728801551102</v>
      </c>
      <c r="AK84" s="3">
        <v>8.7308512927680194E-3</v>
      </c>
      <c r="AL84" s="3">
        <v>1.0406744290852701</v>
      </c>
      <c r="AM84" s="3">
        <v>8.6324475561997099E-2</v>
      </c>
      <c r="AN84" s="3">
        <v>1.7027270687305002E-2</v>
      </c>
      <c r="AO84" s="3">
        <v>83.4965288922469</v>
      </c>
      <c r="AP84" s="3">
        <v>6.1640491465200702</v>
      </c>
      <c r="AQ84" s="3">
        <v>5.6891673574119797E-2</v>
      </c>
      <c r="AR84" s="3">
        <v>78.093320716665204</v>
      </c>
      <c r="AS84" s="3">
        <v>5.0878793784615199</v>
      </c>
      <c r="AT84" s="3">
        <v>3.2779780825405003E-2</v>
      </c>
      <c r="AU84" s="3">
        <v>1.03468900045395</v>
      </c>
      <c r="AV84" s="3">
        <v>7.3670455983683297E-2</v>
      </c>
      <c r="AW84" s="3">
        <v>1.00826226099359E-2</v>
      </c>
      <c r="AX84" s="3">
        <v>2.0275173639315001</v>
      </c>
      <c r="AY84" s="3">
        <v>9.7386767269477204E-2</v>
      </c>
      <c r="AZ84" s="3">
        <v>1.1440412860641701E-2</v>
      </c>
      <c r="BA84" s="3">
        <v>0.22088150368801701</v>
      </c>
      <c r="BB84" s="3">
        <v>1.9976565143509699E-2</v>
      </c>
      <c r="BC84" s="3">
        <v>8.1394683577076608E-3</v>
      </c>
      <c r="BD84" s="3">
        <v>0.77778715148208999</v>
      </c>
      <c r="BE84" s="3">
        <v>0.107252104597427</v>
      </c>
      <c r="BF84" s="3">
        <v>4.2995983381135902E-2</v>
      </c>
      <c r="BG84" s="3">
        <v>0.167076095663446</v>
      </c>
      <c r="BH84" s="3">
        <v>5.4231292788176802E-2</v>
      </c>
      <c r="BI84" s="3">
        <v>5.0209014710924302E-2</v>
      </c>
      <c r="BJ84" s="3">
        <v>4.6122876063229699E-2</v>
      </c>
      <c r="BK84" s="3">
        <v>1.5165108614506199E-2</v>
      </c>
      <c r="BL84" s="3">
        <v>1.0852819717907599E-2</v>
      </c>
      <c r="BM84" s="3">
        <v>0.11271099243472001</v>
      </c>
      <c r="BN84" s="3">
        <v>4.5911347473815402E-2</v>
      </c>
      <c r="BO84" s="3">
        <v>6.4165177612192106E-2</v>
      </c>
      <c r="BP84" s="3">
        <v>1.7585296024964201E-2</v>
      </c>
      <c r="BQ84" s="3">
        <v>7.1842962768664297E-3</v>
      </c>
      <c r="BR84" s="3">
        <v>1.12469605324846E-2</v>
      </c>
      <c r="BS84" s="3">
        <v>0.169792621359968</v>
      </c>
      <c r="BT84" s="3">
        <v>4.0227256206207297E-2</v>
      </c>
      <c r="BU84" s="3">
        <v>4.3298997449511101E-2</v>
      </c>
      <c r="BV84" s="3">
        <v>2.6984264419123698E-2</v>
      </c>
      <c r="BW84" s="3">
        <v>8.5128109921290308E-3</v>
      </c>
      <c r="BX84" s="3">
        <v>1.3320695414379601E-2</v>
      </c>
      <c r="BY84" s="3">
        <v>0.10342923871827001</v>
      </c>
      <c r="BZ84" s="3">
        <v>2.9477674684885501E-2</v>
      </c>
      <c r="CA84" s="3">
        <v>3.0218838031127699E-2</v>
      </c>
      <c r="CB84" s="3">
        <v>1.57564426554253E-2</v>
      </c>
      <c r="CC84" s="3">
        <v>7.46491724718792E-3</v>
      </c>
      <c r="CD84" s="3">
        <v>1.24731836673346E-2</v>
      </c>
      <c r="CE84" s="3">
        <v>4.6549860877757802E-2</v>
      </c>
      <c r="CF84" s="3">
        <v>2.7090342646051702E-2</v>
      </c>
      <c r="CG84" s="3">
        <v>4.0784923414969101E-2</v>
      </c>
      <c r="CH84" s="3">
        <v>1.02042106359628E-2</v>
      </c>
      <c r="CI84" s="3">
        <v>6.3268298395586396E-3</v>
      </c>
      <c r="CJ84" s="3">
        <v>5.1297455084120102E-3</v>
      </c>
      <c r="CK84" s="3">
        <v>0.92686254547561997</v>
      </c>
      <c r="CL84" s="3">
        <v>9.4108281953590903E-2</v>
      </c>
      <c r="CM84" s="3">
        <v>1.87888498107164E-2</v>
      </c>
    </row>
    <row r="85" spans="1:91" x14ac:dyDescent="0.25">
      <c r="A85" t="s">
        <v>181</v>
      </c>
      <c r="B85">
        <v>44.191000000000003</v>
      </c>
      <c r="C85">
        <v>27074.9</v>
      </c>
      <c r="D85">
        <v>44586.2</v>
      </c>
      <c r="E85" s="3">
        <v>0.55837344815327405</v>
      </c>
      <c r="F85" s="3">
        <v>7.5212444343267196E-2</v>
      </c>
      <c r="G85" s="3">
        <v>0.13718036713405701</v>
      </c>
      <c r="H85" s="3">
        <v>110997.307899273</v>
      </c>
      <c r="I85" s="3">
        <v>4488.3002304607799</v>
      </c>
      <c r="J85" s="3">
        <v>0.170502707326745</v>
      </c>
      <c r="K85" s="3">
        <v>119273.855873479</v>
      </c>
      <c r="L85" s="3">
        <v>5018.1133759897602</v>
      </c>
      <c r="M85" s="3">
        <v>0.66499849312627601</v>
      </c>
      <c r="N85" s="3">
        <v>61.3352310770183</v>
      </c>
      <c r="O85" s="3">
        <v>2.5263782034865501</v>
      </c>
      <c r="P85" s="3">
        <v>0.42270965685152201</v>
      </c>
      <c r="Q85" s="3">
        <v>102.735658625225</v>
      </c>
      <c r="R85" s="3">
        <v>36.888942814225601</v>
      </c>
      <c r="S85" s="3">
        <v>88.585508004793098</v>
      </c>
      <c r="T85" s="3" t="s">
        <v>107</v>
      </c>
      <c r="U85" s="3">
        <v>3.2786621179420998</v>
      </c>
      <c r="V85" s="3">
        <v>8.0143900127539602</v>
      </c>
      <c r="W85" s="3">
        <v>206164.65288289601</v>
      </c>
      <c r="X85" s="3">
        <v>5217.5426742545696</v>
      </c>
      <c r="Y85" s="3" t="s">
        <v>1</v>
      </c>
      <c r="Z85" s="3">
        <v>16.293040849719901</v>
      </c>
      <c r="AA85" s="3">
        <v>0.60899668011697095</v>
      </c>
      <c r="AB85" s="3">
        <v>2.8591353647386901E-2</v>
      </c>
      <c r="AC85" s="3">
        <v>94.532382362759805</v>
      </c>
      <c r="AD85" s="3">
        <v>3.7593362636042702</v>
      </c>
      <c r="AE85" s="3">
        <v>0.158783206745744</v>
      </c>
      <c r="AF85" s="3">
        <v>854.26671867775201</v>
      </c>
      <c r="AG85" s="3">
        <v>41.543983385352597</v>
      </c>
      <c r="AH85" s="3">
        <v>11.4485355032913</v>
      </c>
      <c r="AI85" s="3">
        <v>244.087209492217</v>
      </c>
      <c r="AJ85" s="3">
        <v>10.5070285737124</v>
      </c>
      <c r="AK85" s="3">
        <v>1.43397453567214E-2</v>
      </c>
      <c r="AL85" s="3">
        <v>8.2360434866741503</v>
      </c>
      <c r="AM85" s="3">
        <v>0.37100791036363401</v>
      </c>
      <c r="AN85" s="3">
        <v>1.6436406649648301E-2</v>
      </c>
      <c r="AO85" s="3">
        <v>1.7816607115347001</v>
      </c>
      <c r="AP85" s="3">
        <v>0.28121099815578299</v>
      </c>
      <c r="AQ85" s="3">
        <v>0.12839946383423401</v>
      </c>
      <c r="AR85" s="3">
        <v>1.7886959891957701</v>
      </c>
      <c r="AS85" s="3">
        <v>0.158951093732141</v>
      </c>
      <c r="AT85" s="3">
        <v>1.16850030807837E-2</v>
      </c>
      <c r="AU85" s="3">
        <v>8.2204404967308893</v>
      </c>
      <c r="AV85" s="3">
        <v>0.33755095625250597</v>
      </c>
      <c r="AW85" s="3">
        <v>1.10293755433353E-2</v>
      </c>
      <c r="AX85" s="3">
        <v>25.1892075997383</v>
      </c>
      <c r="AY85" s="3">
        <v>1.10884554331055</v>
      </c>
      <c r="AZ85" s="3">
        <v>7.6100286780310198E-3</v>
      </c>
      <c r="BA85" s="3">
        <v>2.77461087745885</v>
      </c>
      <c r="BB85" s="3">
        <v>0.13824664924148899</v>
      </c>
      <c r="BC85" s="3">
        <v>8.1976583362185201E-3</v>
      </c>
      <c r="BD85" s="3">
        <v>9.2328745457141501</v>
      </c>
      <c r="BE85" s="3">
        <v>0.45833595997020998</v>
      </c>
      <c r="BF85" s="3">
        <v>5.3532712964071499E-2</v>
      </c>
      <c r="BG85" s="3">
        <v>1.63089150026609</v>
      </c>
      <c r="BH85" s="3">
        <v>0.162091029544288</v>
      </c>
      <c r="BI85" s="3">
        <v>4.0311281870523699E-2</v>
      </c>
      <c r="BJ85" s="3">
        <v>0.43698997359145098</v>
      </c>
      <c r="BK85" s="3">
        <v>4.5526063596263697E-2</v>
      </c>
      <c r="BL85" s="3">
        <v>1.6182436333524401E-2</v>
      </c>
      <c r="BM85" s="3">
        <v>1.35325617540369</v>
      </c>
      <c r="BN85" s="3">
        <v>0.15858491749099901</v>
      </c>
      <c r="BO85" s="3">
        <v>4.8133567314677002E-2</v>
      </c>
      <c r="BP85" s="3">
        <v>0.20940512221150501</v>
      </c>
      <c r="BQ85" s="3">
        <v>2.0022341132078101E-2</v>
      </c>
      <c r="BR85" s="3">
        <v>5.2608937957508298E-3</v>
      </c>
      <c r="BS85" s="3">
        <v>1.35229936030658</v>
      </c>
      <c r="BT85" s="3">
        <v>0.121473130502137</v>
      </c>
      <c r="BU85" s="3">
        <v>4.0192818770187599E-2</v>
      </c>
      <c r="BV85" s="3">
        <v>0.280216174380295</v>
      </c>
      <c r="BW85" s="3">
        <v>2.7143050551655001E-2</v>
      </c>
      <c r="BX85" s="3">
        <v>1.04082235871591E-2</v>
      </c>
      <c r="BY85" s="3">
        <v>0.66676058944127403</v>
      </c>
      <c r="BZ85" s="3">
        <v>7.2701689990448307E-2</v>
      </c>
      <c r="CA85" s="3">
        <v>2.1824538414203402E-2</v>
      </c>
      <c r="CB85" s="3">
        <v>9.3736178675732501E-2</v>
      </c>
      <c r="CC85" s="3">
        <v>1.45059190666398E-2</v>
      </c>
      <c r="CD85" s="3">
        <v>5.5251883403248103E-3</v>
      </c>
      <c r="CE85" s="3">
        <v>0.49808467080235203</v>
      </c>
      <c r="CF85" s="3">
        <v>8.4466122265365998E-2</v>
      </c>
      <c r="CG85" s="3">
        <v>3.7160511996256501E-2</v>
      </c>
      <c r="CH85" s="3">
        <v>5.6318784602471299E-2</v>
      </c>
      <c r="CI85" s="3">
        <v>1.2632681792422299E-2</v>
      </c>
      <c r="CJ85" s="3">
        <v>8.8397679066472799E-3</v>
      </c>
      <c r="CK85" s="3" t="s">
        <v>107</v>
      </c>
      <c r="CL85" s="3">
        <v>5.7877922912833897E-3</v>
      </c>
      <c r="CM85" s="3">
        <v>3.1284903917935203E-2</v>
      </c>
    </row>
    <row r="86" spans="1:91" x14ac:dyDescent="0.25">
      <c r="A86" t="s">
        <v>182</v>
      </c>
      <c r="B86">
        <v>44.106999999999999</v>
      </c>
      <c r="C86">
        <v>28021.7</v>
      </c>
      <c r="D86">
        <v>44626.8</v>
      </c>
      <c r="E86" s="3">
        <v>0.52398562046135599</v>
      </c>
      <c r="F86" s="3">
        <v>8.21538785175287E-2</v>
      </c>
      <c r="G86" s="3">
        <v>0.13413228624273699</v>
      </c>
      <c r="H86" s="3">
        <v>109712.89974480199</v>
      </c>
      <c r="I86" s="3">
        <v>4184.2107255093897</v>
      </c>
      <c r="J86" s="3">
        <v>0.16652282593148099</v>
      </c>
      <c r="K86" s="3">
        <v>118112.47916705599</v>
      </c>
      <c r="L86" s="3">
        <v>5032.4655791659397</v>
      </c>
      <c r="M86" s="3">
        <v>0.649710723114718</v>
      </c>
      <c r="N86" s="3">
        <v>42.203164843206402</v>
      </c>
      <c r="O86" s="3">
        <v>2.2039195489949899</v>
      </c>
      <c r="P86" s="3">
        <v>0.41322656940518698</v>
      </c>
      <c r="Q86" s="3">
        <v>101.88511867358</v>
      </c>
      <c r="R86" s="3">
        <v>29.101020552876498</v>
      </c>
      <c r="S86" s="3">
        <v>86.706697564640905</v>
      </c>
      <c r="T86" s="3" t="s">
        <v>107</v>
      </c>
      <c r="U86" s="3">
        <v>3.8008335993116602</v>
      </c>
      <c r="V86" s="3">
        <v>7.7078415601426098</v>
      </c>
      <c r="W86" s="3">
        <v>206954.314754761</v>
      </c>
      <c r="X86" s="3">
        <v>5253.2564598152503</v>
      </c>
      <c r="Y86" s="3" t="s">
        <v>1</v>
      </c>
      <c r="Z86" s="3">
        <v>9.3451780575323795</v>
      </c>
      <c r="AA86" s="3">
        <v>0.45841006100473702</v>
      </c>
      <c r="AB86" s="3">
        <v>2.79302419052034E-2</v>
      </c>
      <c r="AC86" s="3">
        <v>109.694044279325</v>
      </c>
      <c r="AD86" s="3">
        <v>4.5549059966737504</v>
      </c>
      <c r="AE86" s="3">
        <v>0.15519416748871501</v>
      </c>
      <c r="AF86" s="3">
        <v>882.511332645008</v>
      </c>
      <c r="AG86" s="3">
        <v>43.068050523541203</v>
      </c>
      <c r="AH86" s="3">
        <v>11.184464985481601</v>
      </c>
      <c r="AI86" s="3">
        <v>70.787643010121997</v>
      </c>
      <c r="AJ86" s="3">
        <v>3.2015186746088999</v>
      </c>
      <c r="AK86" s="3">
        <v>1.40167654745468E-2</v>
      </c>
      <c r="AL86" s="3">
        <v>3.5606511248139801</v>
      </c>
      <c r="AM86" s="3">
        <v>0.17510307716225201</v>
      </c>
      <c r="AN86" s="3">
        <v>1.6074383014351198E-2</v>
      </c>
      <c r="AO86" s="3">
        <v>2.1777016272120902</v>
      </c>
      <c r="AP86" s="3">
        <v>0.55924319601876005</v>
      </c>
      <c r="AQ86" s="3">
        <v>0.12548238569581099</v>
      </c>
      <c r="AR86" s="3">
        <v>2.1342010935592501</v>
      </c>
      <c r="AS86" s="3">
        <v>0.499991260323355</v>
      </c>
      <c r="AT86" s="3">
        <v>1.14206549762887E-2</v>
      </c>
      <c r="AU86" s="3">
        <v>2.0269151663740299</v>
      </c>
      <c r="AV86" s="3">
        <v>0.10214713018169901</v>
      </c>
      <c r="AW86" s="3">
        <v>1.0781792501349601E-2</v>
      </c>
      <c r="AX86" s="3">
        <v>9.8028570055581792</v>
      </c>
      <c r="AY86" s="3">
        <v>0.40850614223293702</v>
      </c>
      <c r="AZ86" s="3">
        <v>7.4377547217635001E-3</v>
      </c>
      <c r="BA86" s="3">
        <v>1.4613087691212101</v>
      </c>
      <c r="BB86" s="3">
        <v>7.8480203101195606E-2</v>
      </c>
      <c r="BC86" s="3">
        <v>8.0143875601263598E-3</v>
      </c>
      <c r="BD86" s="3">
        <v>5.8974624617062998</v>
      </c>
      <c r="BE86" s="3">
        <v>0.27899354596524301</v>
      </c>
      <c r="BF86" s="3">
        <v>5.2341289903249703E-2</v>
      </c>
      <c r="BG86" s="3">
        <v>1.1231343261409601</v>
      </c>
      <c r="BH86" s="3">
        <v>0.12701902739705401</v>
      </c>
      <c r="BI86" s="3">
        <v>3.94217216096127E-2</v>
      </c>
      <c r="BJ86" s="3">
        <v>0.26039732810232902</v>
      </c>
      <c r="BK86" s="3">
        <v>2.9188757497844199E-2</v>
      </c>
      <c r="BL86" s="3">
        <v>1.5821214156592298E-2</v>
      </c>
      <c r="BM86" s="3">
        <v>0.81297863378483703</v>
      </c>
      <c r="BN86" s="3">
        <v>9.4086914998996699E-2</v>
      </c>
      <c r="BO86" s="3">
        <v>4.7079008611858202E-2</v>
      </c>
      <c r="BP86" s="3">
        <v>9.7305651062768395E-2</v>
      </c>
      <c r="BQ86" s="3">
        <v>1.6311674248676002E-2</v>
      </c>
      <c r="BR86" s="3">
        <v>5.1455753808951196E-3</v>
      </c>
      <c r="BS86" s="3">
        <v>0.63780928357205002</v>
      </c>
      <c r="BT86" s="3">
        <v>7.7530618040890203E-2</v>
      </c>
      <c r="BU86" s="3">
        <v>3.9312770451611301E-2</v>
      </c>
      <c r="BV86" s="3">
        <v>0.10666798199137199</v>
      </c>
      <c r="BW86" s="3">
        <v>1.8415300943022E-2</v>
      </c>
      <c r="BX86" s="3">
        <v>1.0180048745564E-2</v>
      </c>
      <c r="BY86" s="3">
        <v>0.24022996345509601</v>
      </c>
      <c r="BZ86" s="3">
        <v>4.2870828046570802E-2</v>
      </c>
      <c r="CA86" s="3">
        <v>2.1346998655248899E-2</v>
      </c>
      <c r="CB86" s="3">
        <v>3.7804445591746297E-2</v>
      </c>
      <c r="CC86" s="3">
        <v>9.5232415842265092E-3</v>
      </c>
      <c r="CD86" s="3">
        <v>5.4044836620953801E-3</v>
      </c>
      <c r="CE86" s="3">
        <v>0.179023343959965</v>
      </c>
      <c r="CF86" s="3">
        <v>4.06452816401007E-2</v>
      </c>
      <c r="CG86" s="3">
        <v>3.63542348549954E-2</v>
      </c>
      <c r="CH86" s="3">
        <v>2.4366950347135399E-2</v>
      </c>
      <c r="CI86" s="3">
        <v>8.2268789661533708E-3</v>
      </c>
      <c r="CJ86" s="3">
        <v>8.6470402752015993E-3</v>
      </c>
      <c r="CK86" s="3" t="s">
        <v>107</v>
      </c>
      <c r="CL86" s="3">
        <v>2.7435887306536998E-3</v>
      </c>
      <c r="CM86" s="3">
        <v>3.06060542691175E-2</v>
      </c>
    </row>
    <row r="87" spans="1:91" x14ac:dyDescent="0.25">
      <c r="A87" t="s">
        <v>183</v>
      </c>
      <c r="B87">
        <v>44.137</v>
      </c>
      <c r="C87">
        <v>28722.3</v>
      </c>
      <c r="D87">
        <v>45705.2</v>
      </c>
      <c r="E87" s="3">
        <v>3.8789112855464301</v>
      </c>
      <c r="F87" s="3">
        <v>0.16132179405854599</v>
      </c>
      <c r="G87" s="3">
        <v>0.18079985779971999</v>
      </c>
      <c r="H87" s="3">
        <v>110859.93316389099</v>
      </c>
      <c r="I87" s="3">
        <v>3279.3455582740598</v>
      </c>
      <c r="J87" s="3">
        <v>0.20253704675041301</v>
      </c>
      <c r="K87" s="3">
        <v>117519.604621519</v>
      </c>
      <c r="L87" s="3">
        <v>4338.6858052671296</v>
      </c>
      <c r="M87" s="3">
        <v>0.54641620865616902</v>
      </c>
      <c r="N87" s="3">
        <v>3040.5026795188601</v>
      </c>
      <c r="O87" s="3">
        <v>190.77397752181901</v>
      </c>
      <c r="P87" s="3">
        <v>0.53549807909176805</v>
      </c>
      <c r="Q87" s="3">
        <v>8931.5763740482307</v>
      </c>
      <c r="R87" s="3">
        <v>537.47295382418304</v>
      </c>
      <c r="S87" s="3">
        <v>89.678621938446497</v>
      </c>
      <c r="T87" s="3">
        <v>2409.4442325909299</v>
      </c>
      <c r="U87" s="3">
        <v>106.519158629849</v>
      </c>
      <c r="V87" s="3">
        <v>9.1205140337733699</v>
      </c>
      <c r="W87" s="3">
        <v>206613.19004471201</v>
      </c>
      <c r="X87" s="3">
        <v>4972.7102129941204</v>
      </c>
      <c r="Y87" s="3" t="s">
        <v>1</v>
      </c>
      <c r="Z87" s="3">
        <v>24.4721805530708</v>
      </c>
      <c r="AA87" s="3">
        <v>1.2148502341058001</v>
      </c>
      <c r="AB87" s="3">
        <v>4.3403919514326102E-2</v>
      </c>
      <c r="AC87" s="3">
        <v>98.204246094638606</v>
      </c>
      <c r="AD87" s="3">
        <v>3.2846037283036802</v>
      </c>
      <c r="AE87" s="3">
        <v>0.178053392148005</v>
      </c>
      <c r="AF87" s="3">
        <v>2930.8665058474298</v>
      </c>
      <c r="AG87" s="3">
        <v>265.90869841087499</v>
      </c>
      <c r="AH87" s="3">
        <v>14.3900480201467</v>
      </c>
      <c r="AI87" s="3">
        <v>62.9229396727386</v>
      </c>
      <c r="AJ87" s="3">
        <v>2.0731481153193898</v>
      </c>
      <c r="AK87" s="3">
        <v>1.8247408428530999E-2</v>
      </c>
      <c r="AL87" s="3">
        <v>1.07104757281685</v>
      </c>
      <c r="AM87" s="3">
        <v>8.3313324193681093E-2</v>
      </c>
      <c r="AN87" s="3">
        <v>2.7081756072791799E-2</v>
      </c>
      <c r="AO87" s="3">
        <v>103.363249177036</v>
      </c>
      <c r="AP87" s="3">
        <v>5.4584728529916502</v>
      </c>
      <c r="AQ87" s="3">
        <v>0.142811395300044</v>
      </c>
      <c r="AR87" s="3">
        <v>104.17356933851499</v>
      </c>
      <c r="AS87" s="3">
        <v>4.4541337055946597</v>
      </c>
      <c r="AT87" s="3">
        <v>1.5761448454592E-2</v>
      </c>
      <c r="AU87" s="3">
        <v>1.29826484900879</v>
      </c>
      <c r="AV87" s="3">
        <v>0.134886746209012</v>
      </c>
      <c r="AW87" s="3">
        <v>9.8336298335168094E-3</v>
      </c>
      <c r="AX87" s="3">
        <v>2.2355414161451601</v>
      </c>
      <c r="AY87" s="3">
        <v>0.148383371742451</v>
      </c>
      <c r="AZ87" s="3">
        <v>1.09391310119845E-2</v>
      </c>
      <c r="BA87" s="3">
        <v>0.23259460796547199</v>
      </c>
      <c r="BB87" s="3">
        <v>2.4263932713514201E-2</v>
      </c>
      <c r="BC87" s="3">
        <v>1.0635508654102999E-2</v>
      </c>
      <c r="BD87" s="3">
        <v>0.877815116147172</v>
      </c>
      <c r="BE87" s="3">
        <v>0.131781958727406</v>
      </c>
      <c r="BF87" s="3">
        <v>5.76398581362942E-2</v>
      </c>
      <c r="BG87" s="3">
        <v>0.24476244785399001</v>
      </c>
      <c r="BH87" s="3">
        <v>7.6984936386030697E-2</v>
      </c>
      <c r="BI87" s="3">
        <v>5.7697317158233202E-2</v>
      </c>
      <c r="BJ87" s="3">
        <v>6.2447972543276803E-2</v>
      </c>
      <c r="BK87" s="3">
        <v>2.2412627999459301E-2</v>
      </c>
      <c r="BL87" s="3">
        <v>1.54784969710562E-2</v>
      </c>
      <c r="BM87" s="3">
        <v>0.17704506324437</v>
      </c>
      <c r="BN87" s="3">
        <v>5.4715124879143102E-2</v>
      </c>
      <c r="BO87" s="3">
        <v>8.1007787100634596E-2</v>
      </c>
      <c r="BP87" s="3">
        <v>2.1188877793730802E-2</v>
      </c>
      <c r="BQ87" s="3">
        <v>8.4450451573706998E-3</v>
      </c>
      <c r="BR87" s="3">
        <v>1.1134839395851101E-2</v>
      </c>
      <c r="BS87" s="3">
        <v>0.16551531366417099</v>
      </c>
      <c r="BT87" s="3">
        <v>4.5593974379930999E-2</v>
      </c>
      <c r="BU87" s="3">
        <v>5.3955069708776997E-2</v>
      </c>
      <c r="BV87" s="3">
        <v>2.6502943554666699E-2</v>
      </c>
      <c r="BW87" s="3">
        <v>1.1296281423462499E-2</v>
      </c>
      <c r="BX87" s="3">
        <v>1.3206489454277199E-2</v>
      </c>
      <c r="BY87" s="3">
        <v>9.7600265228763694E-2</v>
      </c>
      <c r="BZ87" s="3">
        <v>3.1649737337482199E-2</v>
      </c>
      <c r="CA87" s="3">
        <v>3.5241371203033799E-2</v>
      </c>
      <c r="CB87" s="3">
        <v>1.15976102104957E-2</v>
      </c>
      <c r="CC87" s="3">
        <v>6.2426347342595797E-3</v>
      </c>
      <c r="CD87" s="3">
        <v>9.5748197899806695E-3</v>
      </c>
      <c r="CE87" s="3">
        <v>8.0185239495692298E-2</v>
      </c>
      <c r="CF87" s="3">
        <v>3.6188723899589201E-2</v>
      </c>
      <c r="CG87" s="3">
        <v>3.56907326960553E-2</v>
      </c>
      <c r="CH87" s="3" t="s">
        <v>107</v>
      </c>
      <c r="CI87" s="3">
        <v>5.6308396879057804E-3</v>
      </c>
      <c r="CJ87" s="3">
        <v>1.0792197119010199E-2</v>
      </c>
      <c r="CK87" s="3">
        <v>1.27841265863358</v>
      </c>
      <c r="CL87" s="3">
        <v>0.14346598329903201</v>
      </c>
      <c r="CM87" s="3">
        <v>3.7237591101490303E-2</v>
      </c>
    </row>
    <row r="88" spans="1:91" x14ac:dyDescent="0.25">
      <c r="A88" t="s">
        <v>184</v>
      </c>
      <c r="B88">
        <v>44.139000000000003</v>
      </c>
      <c r="C88">
        <v>30197</v>
      </c>
      <c r="D88">
        <v>44588.800000000003</v>
      </c>
      <c r="E88" s="3">
        <v>2.0545376390696002</v>
      </c>
      <c r="F88" s="3">
        <v>0.122211326278369</v>
      </c>
      <c r="G88" s="3">
        <v>0.140956585536886</v>
      </c>
      <c r="H88" s="3">
        <v>109465.978220555</v>
      </c>
      <c r="I88" s="3">
        <v>3389.06459601096</v>
      </c>
      <c r="J88" s="3">
        <v>0.191515048661451</v>
      </c>
      <c r="K88" s="3">
        <v>116749.598778158</v>
      </c>
      <c r="L88" s="3">
        <v>2991.0180256901499</v>
      </c>
      <c r="M88" s="3">
        <v>0.67375720812165596</v>
      </c>
      <c r="N88" s="3">
        <v>552.38530792273605</v>
      </c>
      <c r="O88" s="3">
        <v>35.608524417491601</v>
      </c>
      <c r="P88" s="3">
        <v>0.44875815985344297</v>
      </c>
      <c r="Q88" s="3">
        <v>2708.0508031160198</v>
      </c>
      <c r="R88" s="3">
        <v>307.82475035070399</v>
      </c>
      <c r="S88" s="3">
        <v>93.094171995176694</v>
      </c>
      <c r="T88" s="3">
        <v>533.09038154730899</v>
      </c>
      <c r="U88" s="3">
        <v>33.394099721064997</v>
      </c>
      <c r="V88" s="3">
        <v>7.0550336219738998</v>
      </c>
      <c r="W88" s="3">
        <v>202481.85009211901</v>
      </c>
      <c r="X88" s="3">
        <v>4573.7349562298105</v>
      </c>
      <c r="Y88" s="3" t="s">
        <v>1</v>
      </c>
      <c r="Z88" s="3">
        <v>12.142897497915699</v>
      </c>
      <c r="AA88" s="3">
        <v>0.44491671148726197</v>
      </c>
      <c r="AB88" s="3">
        <v>3.9549125736734199E-2</v>
      </c>
      <c r="AC88" s="3">
        <v>91.996535229768597</v>
      </c>
      <c r="AD88" s="3">
        <v>2.94247660106483</v>
      </c>
      <c r="AE88" s="3">
        <v>0.17010081735307001</v>
      </c>
      <c r="AF88" s="3">
        <v>1049.7399808052101</v>
      </c>
      <c r="AG88" s="3">
        <v>39.843146507941498</v>
      </c>
      <c r="AH88" s="3">
        <v>13.982438211330599</v>
      </c>
      <c r="AI88" s="3">
        <v>49.216286091917297</v>
      </c>
      <c r="AJ88" s="3">
        <v>1.4378263068961099</v>
      </c>
      <c r="AK88" s="3">
        <v>1.48736387137441E-2</v>
      </c>
      <c r="AL88" s="3">
        <v>1.0481122318282201</v>
      </c>
      <c r="AM88" s="3">
        <v>8.6277399182796505E-2</v>
      </c>
      <c r="AN88" s="3">
        <v>1.06817658685833E-2</v>
      </c>
      <c r="AO88" s="3">
        <v>34.809953537264299</v>
      </c>
      <c r="AP88" s="3">
        <v>9.4415827197042894</v>
      </c>
      <c r="AQ88" s="3">
        <v>0.13357256468835901</v>
      </c>
      <c r="AR88" s="3">
        <v>28.3790635828075</v>
      </c>
      <c r="AS88" s="3">
        <v>5.0498018674231604</v>
      </c>
      <c r="AT88" s="3">
        <v>1.7785701899843201E-2</v>
      </c>
      <c r="AU88" s="3">
        <v>1.0035317358918601</v>
      </c>
      <c r="AV88" s="3">
        <v>6.9733695938368104E-2</v>
      </c>
      <c r="AW88" s="3">
        <v>7.8548181061035404E-3</v>
      </c>
      <c r="AX88" s="3">
        <v>1.77990619119004</v>
      </c>
      <c r="AY88" s="3">
        <v>9.8876533817017803E-2</v>
      </c>
      <c r="AZ88" s="3">
        <v>8.8324116615084106E-3</v>
      </c>
      <c r="BA88" s="3">
        <v>0.23452791672888099</v>
      </c>
      <c r="BB88" s="3">
        <v>2.6778650906385301E-2</v>
      </c>
      <c r="BC88" s="3">
        <v>7.3267660050627204E-3</v>
      </c>
      <c r="BD88" s="3">
        <v>0.76249439210360104</v>
      </c>
      <c r="BE88" s="3">
        <v>0.10182101077703699</v>
      </c>
      <c r="BF88" s="3">
        <v>7.3984209088987493E-2</v>
      </c>
      <c r="BG88" s="3">
        <v>0.19846478962908701</v>
      </c>
      <c r="BH88" s="3">
        <v>5.3581938006406898E-2</v>
      </c>
      <c r="BI88" s="3">
        <v>5.0482442808021701E-2</v>
      </c>
      <c r="BJ88" s="3">
        <v>4.1885276504966297E-2</v>
      </c>
      <c r="BK88" s="3">
        <v>1.23916957834688E-2</v>
      </c>
      <c r="BL88" s="3">
        <v>1.8417778021495499E-2</v>
      </c>
      <c r="BM88" s="3">
        <v>0.157776460405537</v>
      </c>
      <c r="BN88" s="3">
        <v>5.4963014682653501E-2</v>
      </c>
      <c r="BO88" s="3">
        <v>5.0191801057778401E-2</v>
      </c>
      <c r="BP88" s="3">
        <v>3.0310360639763102E-2</v>
      </c>
      <c r="BQ88" s="3">
        <v>8.0031269252564107E-3</v>
      </c>
      <c r="BR88" s="3">
        <v>1.36349542328123E-2</v>
      </c>
      <c r="BS88" s="3">
        <v>0.149641218962385</v>
      </c>
      <c r="BT88" s="3">
        <v>3.8903438509343802E-2</v>
      </c>
      <c r="BU88" s="3">
        <v>4.9930177224927701E-2</v>
      </c>
      <c r="BV88" s="3">
        <v>3.1074812349019602E-2</v>
      </c>
      <c r="BW88" s="3">
        <v>9.4588039667284698E-3</v>
      </c>
      <c r="BX88" s="3">
        <v>1.51539543880512E-2</v>
      </c>
      <c r="BY88" s="3">
        <v>9.8131234419261998E-2</v>
      </c>
      <c r="BZ88" s="3">
        <v>2.85525576974754E-2</v>
      </c>
      <c r="CA88" s="3">
        <v>3.2847733357586499E-2</v>
      </c>
      <c r="CB88" s="3">
        <v>1.5040410198794501E-2</v>
      </c>
      <c r="CC88" s="3">
        <v>6.8077754971725404E-3</v>
      </c>
      <c r="CD88" s="3">
        <v>5.7479304000499403E-3</v>
      </c>
      <c r="CE88" s="3">
        <v>6.0330177864852702E-2</v>
      </c>
      <c r="CF88" s="3">
        <v>2.69963103166963E-2</v>
      </c>
      <c r="CG88" s="3">
        <v>5.0949181534793102E-2</v>
      </c>
      <c r="CH88" s="3" t="s">
        <v>107</v>
      </c>
      <c r="CI88" s="3">
        <v>6.5695923609939101E-3</v>
      </c>
      <c r="CJ88" s="3">
        <v>1.5101265987512101E-2</v>
      </c>
      <c r="CK88" s="3">
        <v>0.34525755985418799</v>
      </c>
      <c r="CL88" s="3">
        <v>5.3156364901160998E-2</v>
      </c>
      <c r="CM88" s="3">
        <v>2.2657683894304601E-2</v>
      </c>
    </row>
    <row r="89" spans="1:91" x14ac:dyDescent="0.25">
      <c r="A89" t="s">
        <v>185</v>
      </c>
      <c r="B89">
        <v>44.148000000000003</v>
      </c>
      <c r="C89">
        <v>12369.6</v>
      </c>
      <c r="D89">
        <v>94524.1</v>
      </c>
      <c r="E89" s="3">
        <v>15.8543434038053</v>
      </c>
      <c r="F89" s="3">
        <v>0.74714470260214505</v>
      </c>
      <c r="G89" s="3">
        <v>0.14742682388664699</v>
      </c>
      <c r="H89" s="3">
        <v>113355.493589151</v>
      </c>
      <c r="I89" s="3">
        <v>6850.3761153616797</v>
      </c>
      <c r="J89" s="3">
        <v>0.20876761074698899</v>
      </c>
      <c r="K89" s="3">
        <v>118514.816914173</v>
      </c>
      <c r="L89" s="3">
        <v>7220.8295565605804</v>
      </c>
      <c r="M89" s="3">
        <v>0.52058448369298804</v>
      </c>
      <c r="N89" s="3">
        <v>6893.3583593329304</v>
      </c>
      <c r="O89" s="3">
        <v>519.18487262616497</v>
      </c>
      <c r="P89" s="3">
        <v>0.639303106469569</v>
      </c>
      <c r="Q89" s="3">
        <v>27194.711726900001</v>
      </c>
      <c r="R89" s="3">
        <v>2028.8266883654601</v>
      </c>
      <c r="S89" s="3">
        <v>102.186314839232</v>
      </c>
      <c r="T89" s="3">
        <v>6650.3110400570604</v>
      </c>
      <c r="U89" s="3">
        <v>355.65496091186202</v>
      </c>
      <c r="V89" s="3">
        <v>7.5153851474280504</v>
      </c>
      <c r="W89" s="3">
        <v>210908.85161301299</v>
      </c>
      <c r="X89" s="3">
        <v>6385.7517933106601</v>
      </c>
      <c r="Y89" s="3" t="s">
        <v>1</v>
      </c>
      <c r="Z89" s="3">
        <v>10.3457530634431</v>
      </c>
      <c r="AA89" s="3">
        <v>0.58609578410015295</v>
      </c>
      <c r="AB89" s="3">
        <v>3.7264321887045898E-2</v>
      </c>
      <c r="AC89" s="3">
        <v>92.266601531662104</v>
      </c>
      <c r="AD89" s="3">
        <v>5.0831555167183202</v>
      </c>
      <c r="AE89" s="3">
        <v>0.16270560265431899</v>
      </c>
      <c r="AF89" s="3">
        <v>1921.02849005388</v>
      </c>
      <c r="AG89" s="3">
        <v>118.0338076793</v>
      </c>
      <c r="AH89" s="3">
        <v>13.4551744972064</v>
      </c>
      <c r="AI89" s="3">
        <v>74.795510434863004</v>
      </c>
      <c r="AJ89" s="3">
        <v>4.0078170102833601</v>
      </c>
      <c r="AK89" s="3">
        <v>2.2409155700602201E-2</v>
      </c>
      <c r="AL89" s="3">
        <v>5.4091185073718204</v>
      </c>
      <c r="AM89" s="3">
        <v>0.33490168030329598</v>
      </c>
      <c r="AN89" s="3">
        <v>1.04448459807515E-2</v>
      </c>
      <c r="AO89" s="3">
        <v>11.471698632277199</v>
      </c>
      <c r="AP89" s="3">
        <v>0.96264985270496894</v>
      </c>
      <c r="AQ89" s="3">
        <v>0.11513750442731099</v>
      </c>
      <c r="AR89" s="3">
        <v>11.4646225772058</v>
      </c>
      <c r="AS89" s="3">
        <v>0.62128671424197202</v>
      </c>
      <c r="AT89" s="3">
        <v>2.6560505558364499E-2</v>
      </c>
      <c r="AU89" s="3">
        <v>5.7521126811631698</v>
      </c>
      <c r="AV89" s="3">
        <v>0.245684096120937</v>
      </c>
      <c r="AW89" s="3">
        <v>9.3094771012751792E-3</v>
      </c>
      <c r="AX89" s="3">
        <v>14.543022291532999</v>
      </c>
      <c r="AY89" s="3">
        <v>0.84663416538897796</v>
      </c>
      <c r="AZ89" s="3">
        <v>1.0872898098486501E-2</v>
      </c>
      <c r="BA89" s="3">
        <v>1.6525176525060199</v>
      </c>
      <c r="BB89" s="3">
        <v>0.111515218838264</v>
      </c>
      <c r="BC89" s="3">
        <v>1.0120119555852699E-2</v>
      </c>
      <c r="BD89" s="3">
        <v>5.8818403191994904</v>
      </c>
      <c r="BE89" s="3">
        <v>0.38632466128263598</v>
      </c>
      <c r="BF89" s="3">
        <v>6.1536456699745903E-2</v>
      </c>
      <c r="BG89" s="3">
        <v>0.93454914876587802</v>
      </c>
      <c r="BH89" s="3">
        <v>0.13596522864388999</v>
      </c>
      <c r="BI89" s="3">
        <v>9.4846773184365907E-2</v>
      </c>
      <c r="BJ89" s="3">
        <v>0.18216123037427701</v>
      </c>
      <c r="BK89" s="3">
        <v>2.8789720208230299E-2</v>
      </c>
      <c r="BL89" s="3">
        <v>1.4321249274049E-2</v>
      </c>
      <c r="BM89" s="3">
        <v>0.85786099361892798</v>
      </c>
      <c r="BN89" s="3">
        <v>0.12753996813725901</v>
      </c>
      <c r="BO89" s="3">
        <v>6.3682010337539799E-2</v>
      </c>
      <c r="BP89" s="3">
        <v>0.136849134051022</v>
      </c>
      <c r="BQ89" s="3">
        <v>2.0909694662419102E-2</v>
      </c>
      <c r="BR89" s="3">
        <v>5.3634083030948904E-3</v>
      </c>
      <c r="BS89" s="3">
        <v>0.93209206174951598</v>
      </c>
      <c r="BT89" s="3">
        <v>0.103512701583272</v>
      </c>
      <c r="BU89" s="3">
        <v>3.5645284893254497E-2</v>
      </c>
      <c r="BV89" s="3">
        <v>0.19879579300116099</v>
      </c>
      <c r="BW89" s="3">
        <v>2.6120847847001E-2</v>
      </c>
      <c r="BX89" s="3">
        <v>1.42672570879149E-2</v>
      </c>
      <c r="BY89" s="3">
        <v>0.47240629505472398</v>
      </c>
      <c r="BZ89" s="3">
        <v>6.7448055783990699E-2</v>
      </c>
      <c r="CA89" s="3">
        <v>3.3154331725699301E-2</v>
      </c>
      <c r="CB89" s="3">
        <v>8.19550092130686E-2</v>
      </c>
      <c r="CC89" s="3">
        <v>1.71633990551886E-2</v>
      </c>
      <c r="CD89" s="3">
        <v>1.1576991633191199E-2</v>
      </c>
      <c r="CE89" s="3">
        <v>0.55006247445145895</v>
      </c>
      <c r="CF89" s="3">
        <v>8.9198764053617693E-2</v>
      </c>
      <c r="CG89" s="3">
        <v>3.5816141830983902E-2</v>
      </c>
      <c r="CH89" s="3">
        <v>6.3473131864690197E-2</v>
      </c>
      <c r="CI89" s="3">
        <v>1.4138382496089799E-2</v>
      </c>
      <c r="CJ89" s="3">
        <v>1.19909264819543E-2</v>
      </c>
      <c r="CK89" s="3">
        <v>0.42732132055898803</v>
      </c>
      <c r="CL89" s="3">
        <v>7.6828543442271899E-2</v>
      </c>
      <c r="CM89" s="3">
        <v>2.8541300733846201E-2</v>
      </c>
    </row>
    <row r="90" spans="1:91" x14ac:dyDescent="0.25">
      <c r="A90" t="s">
        <v>186</v>
      </c>
      <c r="B90">
        <v>44.179000000000002</v>
      </c>
      <c r="C90">
        <v>13735.1</v>
      </c>
      <c r="D90">
        <v>95378.2</v>
      </c>
      <c r="E90" s="3">
        <v>10.1474723566006</v>
      </c>
      <c r="F90" s="3">
        <v>0.73618835851920505</v>
      </c>
      <c r="G90" s="3">
        <v>0.149346522467839</v>
      </c>
      <c r="H90" s="3">
        <v>111818.802544352</v>
      </c>
      <c r="I90" s="3">
        <v>5288.2416271494603</v>
      </c>
      <c r="J90" s="3">
        <v>0.21124211824978201</v>
      </c>
      <c r="K90" s="3">
        <v>119738.33820345699</v>
      </c>
      <c r="L90" s="3">
        <v>5795.7593966062605</v>
      </c>
      <c r="M90" s="3">
        <v>0.52694544741511196</v>
      </c>
      <c r="N90" s="3">
        <v>3803.97088576637</v>
      </c>
      <c r="O90" s="3">
        <v>424.71951911092202</v>
      </c>
      <c r="P90" s="3">
        <v>0.64748433288804597</v>
      </c>
      <c r="Q90" s="3">
        <v>23389.3591500898</v>
      </c>
      <c r="R90" s="3">
        <v>3061.1679349102501</v>
      </c>
      <c r="S90" s="3">
        <v>103.625493518486</v>
      </c>
      <c r="T90" s="3">
        <v>4198.9708035982303</v>
      </c>
      <c r="U90" s="3">
        <v>466.68864488246498</v>
      </c>
      <c r="V90" s="3">
        <v>7.4960685973470396</v>
      </c>
      <c r="W90" s="3">
        <v>206886.894165034</v>
      </c>
      <c r="X90" s="3">
        <v>6960.7329563373696</v>
      </c>
      <c r="Y90" s="3" t="s">
        <v>1</v>
      </c>
      <c r="Z90" s="3">
        <v>7.3647866748691699</v>
      </c>
      <c r="AA90" s="3">
        <v>0.469900659881062</v>
      </c>
      <c r="AB90" s="3">
        <v>3.7714481610748897E-2</v>
      </c>
      <c r="AC90" s="3">
        <v>87.669656928199004</v>
      </c>
      <c r="AD90" s="3">
        <v>4.17318076516632</v>
      </c>
      <c r="AE90" s="3">
        <v>0.164759011024324</v>
      </c>
      <c r="AF90" s="3">
        <v>1459.35650361695</v>
      </c>
      <c r="AG90" s="3">
        <v>87.190425535324295</v>
      </c>
      <c r="AH90" s="3">
        <v>13.6185100942118</v>
      </c>
      <c r="AI90" s="3">
        <v>73.781193505120399</v>
      </c>
      <c r="AJ90" s="3">
        <v>3.21714308108717</v>
      </c>
      <c r="AK90" s="3">
        <v>2.26938376261849E-2</v>
      </c>
      <c r="AL90" s="3">
        <v>5.2615945117092897</v>
      </c>
      <c r="AM90" s="3">
        <v>0.28641954198685399</v>
      </c>
      <c r="AN90" s="3">
        <v>1.05829722273979E-2</v>
      </c>
      <c r="AO90" s="3">
        <v>11.179909280370101</v>
      </c>
      <c r="AP90" s="3">
        <v>1.1272050783585199</v>
      </c>
      <c r="AQ90" s="3">
        <v>0.116576741533166</v>
      </c>
      <c r="AR90" s="3">
        <v>11.070215177247899</v>
      </c>
      <c r="AS90" s="3">
        <v>0.84895646404425995</v>
      </c>
      <c r="AT90" s="3">
        <v>2.68951706886606E-2</v>
      </c>
      <c r="AU90" s="3">
        <v>6.2823791229677699</v>
      </c>
      <c r="AV90" s="3">
        <v>0.27363193667536101</v>
      </c>
      <c r="AW90" s="3">
        <v>9.4284796193991605E-3</v>
      </c>
      <c r="AX90" s="3">
        <v>15.2615061266449</v>
      </c>
      <c r="AY90" s="3">
        <v>0.65364220245530702</v>
      </c>
      <c r="AZ90" s="3">
        <v>1.10097288617164E-2</v>
      </c>
      <c r="BA90" s="3">
        <v>1.67519597046741</v>
      </c>
      <c r="BB90" s="3">
        <v>9.8097023713526396E-2</v>
      </c>
      <c r="BC90" s="3">
        <v>1.02504478040388E-2</v>
      </c>
      <c r="BD90" s="3">
        <v>6.4030047347302199</v>
      </c>
      <c r="BE90" s="3">
        <v>0.32445760103593102</v>
      </c>
      <c r="BF90" s="3">
        <v>6.2335397461449997E-2</v>
      </c>
      <c r="BG90" s="3">
        <v>1.24782522301032</v>
      </c>
      <c r="BH90" s="3">
        <v>0.173526273097421</v>
      </c>
      <c r="BI90" s="3">
        <v>9.6096927904875201E-2</v>
      </c>
      <c r="BJ90" s="3">
        <v>0.19920351123364399</v>
      </c>
      <c r="BK90" s="3">
        <v>3.0532535374604399E-2</v>
      </c>
      <c r="BL90" s="3">
        <v>1.45061983565252E-2</v>
      </c>
      <c r="BM90" s="3">
        <v>1.1155244775194</v>
      </c>
      <c r="BN90" s="3">
        <v>0.15648598293372301</v>
      </c>
      <c r="BO90" s="3">
        <v>6.4531959111384998E-2</v>
      </c>
      <c r="BP90" s="3">
        <v>0.13677778950112501</v>
      </c>
      <c r="BQ90" s="3">
        <v>1.93700342903598E-2</v>
      </c>
      <c r="BR90" s="3">
        <v>5.4349309812407797E-3</v>
      </c>
      <c r="BS90" s="3">
        <v>0.96406005361047797</v>
      </c>
      <c r="BT90" s="3">
        <v>0.10791734543765</v>
      </c>
      <c r="BU90" s="3">
        <v>3.6121533455876702E-2</v>
      </c>
      <c r="BV90" s="3">
        <v>0.18586348065163499</v>
      </c>
      <c r="BW90" s="3">
        <v>2.2609988867221702E-2</v>
      </c>
      <c r="BX90" s="3">
        <v>1.4457475984414299E-2</v>
      </c>
      <c r="BY90" s="3">
        <v>0.51068199367438005</v>
      </c>
      <c r="BZ90" s="3">
        <v>7.9468363391523397E-2</v>
      </c>
      <c r="CA90" s="3">
        <v>3.3597814185359703E-2</v>
      </c>
      <c r="CB90" s="3">
        <v>7.3421109922969602E-2</v>
      </c>
      <c r="CC90" s="3">
        <v>1.5603654630891001E-2</v>
      </c>
      <c r="CD90" s="3">
        <v>1.17322696828482E-2</v>
      </c>
      <c r="CE90" s="3">
        <v>0.395103991580805</v>
      </c>
      <c r="CF90" s="3">
        <v>8.1073176837434202E-2</v>
      </c>
      <c r="CG90" s="3">
        <v>3.6302143093372798E-2</v>
      </c>
      <c r="CH90" s="3">
        <v>5.0949642586708498E-2</v>
      </c>
      <c r="CI90" s="3">
        <v>1.2781355276017901E-2</v>
      </c>
      <c r="CJ90" s="3">
        <v>1.21523095900104E-2</v>
      </c>
      <c r="CK90" s="3">
        <v>0.16987868705657</v>
      </c>
      <c r="CL90" s="3">
        <v>4.1200748927548603E-2</v>
      </c>
      <c r="CM90" s="3">
        <v>2.8928533077995901E-2</v>
      </c>
    </row>
    <row r="91" spans="1:91" x14ac:dyDescent="0.25">
      <c r="A91" t="s">
        <v>187</v>
      </c>
      <c r="B91">
        <v>44.21</v>
      </c>
      <c r="C91">
        <v>43993.4</v>
      </c>
      <c r="D91">
        <v>106026</v>
      </c>
      <c r="E91" s="3">
        <v>21.514107612767599</v>
      </c>
      <c r="F91" s="3">
        <v>2.2551191036054599</v>
      </c>
      <c r="G91" s="3">
        <v>0.19869389981081001</v>
      </c>
      <c r="H91" s="3">
        <v>128760.071689538</v>
      </c>
      <c r="I91" s="3">
        <v>16324.168249030199</v>
      </c>
      <c r="J91" s="3">
        <v>0.24296928674833501</v>
      </c>
      <c r="K91" s="3">
        <v>141587.75965478801</v>
      </c>
      <c r="L91" s="3">
        <v>17047.028854440701</v>
      </c>
      <c r="M91" s="3">
        <v>0.56084700938394805</v>
      </c>
      <c r="N91" s="3">
        <v>10064.6393884639</v>
      </c>
      <c r="O91" s="3">
        <v>1128.46147154802</v>
      </c>
      <c r="P91" s="3">
        <v>0.73299085791271201</v>
      </c>
      <c r="Q91" s="3">
        <v>36639.404390935997</v>
      </c>
      <c r="R91" s="3">
        <v>3775.7974243045301</v>
      </c>
      <c r="S91" s="3">
        <v>137.78489489281301</v>
      </c>
      <c r="T91" s="3">
        <v>7955.9190276760701</v>
      </c>
      <c r="U91" s="3">
        <v>587.12396549320601</v>
      </c>
      <c r="V91" s="3">
        <v>10.4578240087016</v>
      </c>
      <c r="W91" s="3">
        <v>212688.32310369</v>
      </c>
      <c r="X91" s="3">
        <v>12623.363892957101</v>
      </c>
      <c r="Y91" s="3" t="s">
        <v>1</v>
      </c>
      <c r="Z91" s="3">
        <v>10.535080654207601</v>
      </c>
      <c r="AA91" s="3">
        <v>1.1615737626903899</v>
      </c>
      <c r="AB91" s="3">
        <v>5.18658350037337E-2</v>
      </c>
      <c r="AC91" s="3">
        <v>115.31753778299201</v>
      </c>
      <c r="AD91" s="3">
        <v>13.560185540378299</v>
      </c>
      <c r="AE91" s="3">
        <v>0.21651631439777799</v>
      </c>
      <c r="AF91" s="3">
        <v>2012.9919103511399</v>
      </c>
      <c r="AG91" s="3">
        <v>276.95622766462299</v>
      </c>
      <c r="AH91" s="3">
        <v>20.646464872215599</v>
      </c>
      <c r="AI91" s="3">
        <v>85.962788319864003</v>
      </c>
      <c r="AJ91" s="3">
        <v>9.3154217232735093</v>
      </c>
      <c r="AK91" s="3">
        <v>1.6464579797807501E-2</v>
      </c>
      <c r="AL91" s="3">
        <v>5.8422454420030698</v>
      </c>
      <c r="AM91" s="3">
        <v>0.60429152061996405</v>
      </c>
      <c r="AN91" s="3">
        <v>2.3071921238690899E-2</v>
      </c>
      <c r="AO91" s="3">
        <v>14.668008405255099</v>
      </c>
      <c r="AP91" s="3">
        <v>1.16273782315731</v>
      </c>
      <c r="AQ91" s="3">
        <v>0.21030928420032699</v>
      </c>
      <c r="AR91" s="3">
        <v>14.6425139850638</v>
      </c>
      <c r="AS91" s="3">
        <v>0.70336390387315795</v>
      </c>
      <c r="AT91" s="3">
        <v>2.93162422295003E-2</v>
      </c>
      <c r="AU91" s="3">
        <v>6.3305809124887196</v>
      </c>
      <c r="AV91" s="3">
        <v>0.59708662967871895</v>
      </c>
      <c r="AW91" s="3">
        <v>1.4740236252073199E-2</v>
      </c>
      <c r="AX91" s="3">
        <v>15.932684780233799</v>
      </c>
      <c r="AY91" s="3">
        <v>1.8840332513614699</v>
      </c>
      <c r="AZ91" s="3">
        <v>1.8685864984310799E-2</v>
      </c>
      <c r="BA91" s="3">
        <v>1.73173898388403</v>
      </c>
      <c r="BB91" s="3">
        <v>0.194459825563501</v>
      </c>
      <c r="BC91" s="3">
        <v>1.04698227057178E-2</v>
      </c>
      <c r="BD91" s="3">
        <v>6.2721867364170398</v>
      </c>
      <c r="BE91" s="3">
        <v>0.51621990211881497</v>
      </c>
      <c r="BF91" s="3">
        <v>6.8178663096007106E-2</v>
      </c>
      <c r="BG91" s="3">
        <v>1.1082492428052599</v>
      </c>
      <c r="BH91" s="3">
        <v>0.18657379201915</v>
      </c>
      <c r="BI91" s="3">
        <v>6.2771024258062996E-2</v>
      </c>
      <c r="BJ91" s="3">
        <v>0.22372887909743899</v>
      </c>
      <c r="BK91" s="3">
        <v>4.3164093108768203E-2</v>
      </c>
      <c r="BL91" s="3">
        <v>2.0119904283323199E-2</v>
      </c>
      <c r="BM91" s="3">
        <v>1.0597920337275699</v>
      </c>
      <c r="BN91" s="3">
        <v>0.20180551102211</v>
      </c>
      <c r="BO91" s="3">
        <v>5.62726992167559E-2</v>
      </c>
      <c r="BP91" s="3">
        <v>0.152025650018489</v>
      </c>
      <c r="BQ91" s="3">
        <v>2.5693954229929698E-2</v>
      </c>
      <c r="BR91" s="3">
        <v>1.2548394867694801E-2</v>
      </c>
      <c r="BS91" s="3">
        <v>0.88209300069272301</v>
      </c>
      <c r="BT91" s="3">
        <v>0.11848312301718</v>
      </c>
      <c r="BU91" s="3">
        <v>6.1310436249395001E-2</v>
      </c>
      <c r="BV91" s="3">
        <v>0.16757359496777199</v>
      </c>
      <c r="BW91" s="3">
        <v>2.7734532674496999E-2</v>
      </c>
      <c r="BX91" s="3">
        <v>1.47093997796609E-2</v>
      </c>
      <c r="BY91" s="3">
        <v>0.599024870170761</v>
      </c>
      <c r="BZ91" s="3">
        <v>0.111390829119907</v>
      </c>
      <c r="CA91" s="3">
        <v>4.2990992689044001E-2</v>
      </c>
      <c r="CB91" s="3">
        <v>5.0657099693485599E-2</v>
      </c>
      <c r="CC91" s="3">
        <v>1.6574029436549901E-2</v>
      </c>
      <c r="CD91" s="3">
        <v>1.2151339705504E-2</v>
      </c>
      <c r="CE91" s="3">
        <v>0.52516804624715796</v>
      </c>
      <c r="CF91" s="3">
        <v>0.13695612799398299</v>
      </c>
      <c r="CG91" s="3">
        <v>6.1392702953533003E-2</v>
      </c>
      <c r="CH91" s="3">
        <v>6.82179288590056E-2</v>
      </c>
      <c r="CI91" s="3">
        <v>1.6365848902863901E-2</v>
      </c>
      <c r="CJ91" s="3">
        <v>1.3633228123078199E-2</v>
      </c>
      <c r="CK91" s="3">
        <v>0.49112018747570402</v>
      </c>
      <c r="CL91" s="3">
        <v>8.14379949829028E-2</v>
      </c>
      <c r="CM91" s="3">
        <v>2.3035095276092401E-2</v>
      </c>
    </row>
    <row r="92" spans="1:91" x14ac:dyDescent="0.25">
      <c r="A92" t="s">
        <v>188</v>
      </c>
      <c r="B92">
        <v>44.140999999999998</v>
      </c>
      <c r="C92">
        <v>44695.7</v>
      </c>
      <c r="D92">
        <v>97591.8</v>
      </c>
      <c r="E92" s="3">
        <v>10.071411362476301</v>
      </c>
      <c r="F92" s="3">
        <v>0.43615970963763101</v>
      </c>
      <c r="G92" s="3">
        <v>0.197227169056226</v>
      </c>
      <c r="H92" s="3">
        <v>110156.56135177601</v>
      </c>
      <c r="I92" s="3">
        <v>3963.0848614451902</v>
      </c>
      <c r="J92" s="3">
        <v>0.27501940864058499</v>
      </c>
      <c r="K92" s="3">
        <v>115454.90536810301</v>
      </c>
      <c r="L92" s="3">
        <v>4568.68355819098</v>
      </c>
      <c r="M92" s="3">
        <v>0.97308642713228199</v>
      </c>
      <c r="N92" s="3">
        <v>4404.4307842318303</v>
      </c>
      <c r="O92" s="3">
        <v>285.26660658788899</v>
      </c>
      <c r="P92" s="3">
        <v>0.562304905618077</v>
      </c>
      <c r="Q92" s="3">
        <v>17843.784066403001</v>
      </c>
      <c r="R92" s="3">
        <v>1362.51349593893</v>
      </c>
      <c r="S92" s="3">
        <v>105.617832488611</v>
      </c>
      <c r="T92" s="3">
        <v>4231.1644447737699</v>
      </c>
      <c r="U92" s="3">
        <v>232.238033933542</v>
      </c>
      <c r="V92" s="3">
        <v>8.1654708104740603</v>
      </c>
      <c r="W92" s="3">
        <v>210740.51112807301</v>
      </c>
      <c r="X92" s="3">
        <v>3653.4684679583602</v>
      </c>
      <c r="Y92" s="3" t="s">
        <v>1</v>
      </c>
      <c r="Z92" s="3">
        <v>5.9845346881596804</v>
      </c>
      <c r="AA92" s="3">
        <v>0.34126655156213898</v>
      </c>
      <c r="AB92" s="3">
        <v>4.7957400676177403E-2</v>
      </c>
      <c r="AC92" s="3">
        <v>89.824153447528403</v>
      </c>
      <c r="AD92" s="3">
        <v>3.06556736493184</v>
      </c>
      <c r="AE92" s="3">
        <v>0.18270246176822499</v>
      </c>
      <c r="AF92" s="3">
        <v>1144.7491638699501</v>
      </c>
      <c r="AG92" s="3">
        <v>56.7951490660638</v>
      </c>
      <c r="AH92" s="3">
        <v>17.2427622462939</v>
      </c>
      <c r="AI92" s="3">
        <v>75.135944505514203</v>
      </c>
      <c r="AJ92" s="3">
        <v>2.9339619352327602</v>
      </c>
      <c r="AK92" s="3">
        <v>1.9339331769591499E-2</v>
      </c>
      <c r="AL92" s="3">
        <v>5.4154128867658304</v>
      </c>
      <c r="AM92" s="3">
        <v>0.283482190733791</v>
      </c>
      <c r="AN92" s="3">
        <v>3.20667009667404E-2</v>
      </c>
      <c r="AO92" s="3">
        <v>8.5993000316105697</v>
      </c>
      <c r="AP92" s="3">
        <v>0.62999585769265798</v>
      </c>
      <c r="AQ92" s="3">
        <v>0.17290459603095301</v>
      </c>
      <c r="AR92" s="3">
        <v>8.8078324734955604</v>
      </c>
      <c r="AS92" s="3">
        <v>0.38670441994119598</v>
      </c>
      <c r="AT92" s="3">
        <v>1.9105189924823001E-2</v>
      </c>
      <c r="AU92" s="3">
        <v>5.7400676291863704</v>
      </c>
      <c r="AV92" s="3">
        <v>0.181722438229168</v>
      </c>
      <c r="AW92" s="3">
        <v>1.26177181730805E-2</v>
      </c>
      <c r="AX92" s="3">
        <v>14.006073163564</v>
      </c>
      <c r="AY92" s="3">
        <v>0.54829532567139705</v>
      </c>
      <c r="AZ92" s="3">
        <v>1.4079636542067901E-2</v>
      </c>
      <c r="BA92" s="3">
        <v>1.55667340854952</v>
      </c>
      <c r="BB92" s="3">
        <v>8.0453910845726201E-2</v>
      </c>
      <c r="BC92" s="3">
        <v>1.36937680435744E-2</v>
      </c>
      <c r="BD92" s="3">
        <v>5.8558903226844796</v>
      </c>
      <c r="BE92" s="3">
        <v>0.33724897147313898</v>
      </c>
      <c r="BF92" s="3">
        <v>6.9965866898533097E-2</v>
      </c>
      <c r="BG92" s="3">
        <v>1.22348168571961</v>
      </c>
      <c r="BH92" s="3">
        <v>0.16104298081280199</v>
      </c>
      <c r="BI92" s="3">
        <v>8.0734794255802697E-2</v>
      </c>
      <c r="BJ92" s="3">
        <v>0.19736524251660101</v>
      </c>
      <c r="BK92" s="3">
        <v>2.8956312665330899E-2</v>
      </c>
      <c r="BL92" s="3">
        <v>1.23698394465641E-2</v>
      </c>
      <c r="BM92" s="3">
        <v>1.09065282539645</v>
      </c>
      <c r="BN92" s="3">
        <v>0.16169032885818099</v>
      </c>
      <c r="BO92" s="3">
        <v>7.3844184510747105E-2</v>
      </c>
      <c r="BP92" s="3">
        <v>0.13287888552747701</v>
      </c>
      <c r="BQ92" s="3">
        <v>2.06716803903612E-2</v>
      </c>
      <c r="BR92" s="3">
        <v>9.0341331483660605E-3</v>
      </c>
      <c r="BS92" s="3">
        <v>0.88165899172610995</v>
      </c>
      <c r="BT92" s="3">
        <v>0.10956247654913299</v>
      </c>
      <c r="BU92" s="3">
        <v>3.9059021442390998E-2</v>
      </c>
      <c r="BV92" s="3">
        <v>0.16561751610325801</v>
      </c>
      <c r="BW92" s="3">
        <v>2.6711138420563999E-2</v>
      </c>
      <c r="BX92" s="3">
        <v>1.01218437299899E-2</v>
      </c>
      <c r="BY92" s="3">
        <v>0.472404804666468</v>
      </c>
      <c r="BZ92" s="3">
        <v>6.1251141800001199E-2</v>
      </c>
      <c r="CA92" s="3">
        <v>4.4115465448978097E-2</v>
      </c>
      <c r="CB92" s="3">
        <v>7.9287807140498698E-2</v>
      </c>
      <c r="CC92" s="3">
        <v>1.51917177984546E-2</v>
      </c>
      <c r="CD92" s="3">
        <v>1.5733884174025201E-2</v>
      </c>
      <c r="CE92" s="3">
        <v>0.46303772003809501</v>
      </c>
      <c r="CF92" s="3">
        <v>7.2031980140527294E-2</v>
      </c>
      <c r="CG92" s="3">
        <v>5.0460352579093197E-2</v>
      </c>
      <c r="CH92" s="3">
        <v>7.0168945810876099E-2</v>
      </c>
      <c r="CI92" s="3">
        <v>1.3300936925237599E-2</v>
      </c>
      <c r="CJ92" s="3">
        <v>1.59678187058785E-2</v>
      </c>
      <c r="CK92" s="3">
        <v>0.24616326189305701</v>
      </c>
      <c r="CL92" s="3">
        <v>4.9168211891085299E-2</v>
      </c>
      <c r="CM92" s="3">
        <v>1.9436576521992401E-2</v>
      </c>
    </row>
    <row r="93" spans="1:91" x14ac:dyDescent="0.25">
      <c r="A93" t="s">
        <v>189</v>
      </c>
      <c r="B93">
        <v>44.148000000000003</v>
      </c>
      <c r="C93">
        <v>44695.7</v>
      </c>
      <c r="D93">
        <v>95991.1</v>
      </c>
      <c r="E93" s="3">
        <v>13.9115583650111</v>
      </c>
      <c r="F93" s="3">
        <v>0.57198783009880705</v>
      </c>
      <c r="G93" s="3">
        <v>0.23221722198070699</v>
      </c>
      <c r="H93" s="3">
        <v>110597.069388997</v>
      </c>
      <c r="I93" s="3">
        <v>4573.5339715270102</v>
      </c>
      <c r="J93" s="3">
        <v>0.32343547579383503</v>
      </c>
      <c r="K93" s="3">
        <v>117915.956674309</v>
      </c>
      <c r="L93" s="3">
        <v>4739.5863217067999</v>
      </c>
      <c r="M93" s="3">
        <v>1.1448089481485499</v>
      </c>
      <c r="N93" s="3">
        <v>7943.9599088140303</v>
      </c>
      <c r="O93" s="3">
        <v>464.62608268786801</v>
      </c>
      <c r="P93" s="3">
        <v>0.66191568886646701</v>
      </c>
      <c r="Q93" s="3">
        <v>30366.589660701698</v>
      </c>
      <c r="R93" s="3">
        <v>1808.3414228593499</v>
      </c>
      <c r="S93" s="3">
        <v>124.487476446507</v>
      </c>
      <c r="T93" s="3">
        <v>7113.6595876167603</v>
      </c>
      <c r="U93" s="3">
        <v>384.76174722755201</v>
      </c>
      <c r="V93" s="3">
        <v>9.4724504073019098</v>
      </c>
      <c r="W93" s="3">
        <v>211408.27578668299</v>
      </c>
      <c r="X93" s="3">
        <v>5199.2448291070104</v>
      </c>
      <c r="Y93" s="3" t="s">
        <v>1</v>
      </c>
      <c r="Z93" s="3">
        <v>8.4416968976130295</v>
      </c>
      <c r="AA93" s="3">
        <v>0.44322196072152498</v>
      </c>
      <c r="AB93" s="3">
        <v>5.6412790081857303E-2</v>
      </c>
      <c r="AC93" s="3">
        <v>97.214958160386601</v>
      </c>
      <c r="AD93" s="3">
        <v>4.0838489711665904</v>
      </c>
      <c r="AE93" s="3">
        <v>0.21502994951186999</v>
      </c>
      <c r="AF93" s="3">
        <v>1732.25508505124</v>
      </c>
      <c r="AG93" s="3">
        <v>92.945334798397496</v>
      </c>
      <c r="AH93" s="3">
        <v>20.2840269445887</v>
      </c>
      <c r="AI93" s="3">
        <v>77.745185456328798</v>
      </c>
      <c r="AJ93" s="3">
        <v>3.3343322145294101</v>
      </c>
      <c r="AK93" s="3">
        <v>2.27631315140591E-2</v>
      </c>
      <c r="AL93" s="3">
        <v>5.3713279664992202</v>
      </c>
      <c r="AM93" s="3">
        <v>0.318856633368436</v>
      </c>
      <c r="AN93" s="3">
        <v>3.7763284637448699E-2</v>
      </c>
      <c r="AO93" s="3">
        <v>12.062611413575199</v>
      </c>
      <c r="AP93" s="3">
        <v>1.1032417587983001</v>
      </c>
      <c r="AQ93" s="3">
        <v>0.20347415658304899</v>
      </c>
      <c r="AR93" s="3">
        <v>12.5220705189539</v>
      </c>
      <c r="AS93" s="3">
        <v>0.89807449271467699</v>
      </c>
      <c r="AT93" s="3">
        <v>2.2485221201422601E-2</v>
      </c>
      <c r="AU93" s="3">
        <v>5.9501891766583501</v>
      </c>
      <c r="AV93" s="3">
        <v>0.260977097191046</v>
      </c>
      <c r="AW93" s="3">
        <v>1.48527035745134E-2</v>
      </c>
      <c r="AX93" s="3">
        <v>14.360489659041599</v>
      </c>
      <c r="AY93" s="3">
        <v>0.52212066651435995</v>
      </c>
      <c r="AZ93" s="3">
        <v>1.6570306869261801E-2</v>
      </c>
      <c r="BA93" s="3">
        <v>1.6538499433312499</v>
      </c>
      <c r="BB93" s="3">
        <v>8.8072817115323596E-2</v>
      </c>
      <c r="BC93" s="3">
        <v>1.6120880578905199E-2</v>
      </c>
      <c r="BD93" s="3">
        <v>6.23832482362777</v>
      </c>
      <c r="BE93" s="3">
        <v>0.37918046269161398</v>
      </c>
      <c r="BF93" s="3">
        <v>8.2375376367179898E-2</v>
      </c>
      <c r="BG93" s="3">
        <v>1.1355448498165399</v>
      </c>
      <c r="BH93" s="3">
        <v>0.17955036147929601</v>
      </c>
      <c r="BI93" s="3">
        <v>9.5073038070245794E-2</v>
      </c>
      <c r="BJ93" s="3">
        <v>0.20924255527635799</v>
      </c>
      <c r="BK93" s="3">
        <v>3.6939932601383299E-2</v>
      </c>
      <c r="BL93" s="3">
        <v>1.4562820094455101E-2</v>
      </c>
      <c r="BM93" s="3">
        <v>0.92144299060838697</v>
      </c>
      <c r="BN93" s="3">
        <v>0.148466668918974</v>
      </c>
      <c r="BO93" s="3">
        <v>8.6973065969721403E-2</v>
      </c>
      <c r="BP93" s="3">
        <v>0.14875443377460601</v>
      </c>
      <c r="BQ93" s="3">
        <v>2.02606336603641E-2</v>
      </c>
      <c r="BR93" s="3">
        <v>1.06402052335722E-2</v>
      </c>
      <c r="BS93" s="3">
        <v>0.91881081054088898</v>
      </c>
      <c r="BT93" s="3">
        <v>0.13702218177485201</v>
      </c>
      <c r="BU93" s="3">
        <v>4.6004033116619797E-2</v>
      </c>
      <c r="BV93" s="3">
        <v>0.180044894574133</v>
      </c>
      <c r="BW93" s="3">
        <v>2.7687973846746899E-2</v>
      </c>
      <c r="BX93" s="3">
        <v>1.19212543108532E-2</v>
      </c>
      <c r="BY93" s="3">
        <v>0.55252071953527004</v>
      </c>
      <c r="BZ93" s="3">
        <v>8.4427041498983904E-2</v>
      </c>
      <c r="CA93" s="3">
        <v>5.1960358926829299E-2</v>
      </c>
      <c r="CB93" s="3">
        <v>7.3890317273275802E-2</v>
      </c>
      <c r="CC93" s="3">
        <v>1.75504081517809E-2</v>
      </c>
      <c r="CD93" s="3">
        <v>1.8532455570001698E-2</v>
      </c>
      <c r="CE93" s="3">
        <v>0.48786649334229099</v>
      </c>
      <c r="CF93" s="3">
        <v>9.7692354750458399E-2</v>
      </c>
      <c r="CG93" s="3">
        <v>5.9444984917200697E-2</v>
      </c>
      <c r="CH93" s="3">
        <v>7.9514237058795706E-2</v>
      </c>
      <c r="CI93" s="3">
        <v>1.9464274607464499E-2</v>
      </c>
      <c r="CJ93" s="3">
        <v>1.8808865454589301E-2</v>
      </c>
      <c r="CK93" s="3">
        <v>0.25291626919083099</v>
      </c>
      <c r="CL93" s="3">
        <v>5.6922757491118102E-2</v>
      </c>
      <c r="CM93" s="3">
        <v>2.2897279745740601E-2</v>
      </c>
    </row>
    <row r="94" spans="1:91" x14ac:dyDescent="0.25">
      <c r="A94" t="s">
        <v>190</v>
      </c>
      <c r="B94">
        <v>44.134</v>
      </c>
      <c r="C94">
        <v>44130.3</v>
      </c>
      <c r="D94">
        <v>100412</v>
      </c>
      <c r="E94" s="3">
        <v>18.108230794567302</v>
      </c>
      <c r="F94" s="3">
        <v>1.0588537798937601</v>
      </c>
      <c r="G94" s="3">
        <v>0.203837405968959</v>
      </c>
      <c r="H94" s="3">
        <v>111824.81384544099</v>
      </c>
      <c r="I94" s="3">
        <v>7545.6822826521102</v>
      </c>
      <c r="J94" s="3">
        <v>0.26102132972297198</v>
      </c>
      <c r="K94" s="3">
        <v>122318.470932643</v>
      </c>
      <c r="L94" s="3">
        <v>8793.6288412279191</v>
      </c>
      <c r="M94" s="3">
        <v>0.83139238906078206</v>
      </c>
      <c r="N94" s="3">
        <v>10884.0055247115</v>
      </c>
      <c r="O94" s="3">
        <v>708.83043502707596</v>
      </c>
      <c r="P94" s="3">
        <v>0.66716359293670002</v>
      </c>
      <c r="Q94" s="3">
        <v>31119.701881653698</v>
      </c>
      <c r="R94" s="3">
        <v>1751.11982000888</v>
      </c>
      <c r="S94" s="3">
        <v>139.699935804185</v>
      </c>
      <c r="T94" s="3">
        <v>8375.7512874449494</v>
      </c>
      <c r="U94" s="3">
        <v>341.27536771476002</v>
      </c>
      <c r="V94" s="3">
        <v>9.3591718430557904</v>
      </c>
      <c r="W94" s="3">
        <v>214737.11887671199</v>
      </c>
      <c r="X94" s="3">
        <v>6991.04510395323</v>
      </c>
      <c r="Y94" s="3" t="s">
        <v>1</v>
      </c>
      <c r="Z94" s="3">
        <v>10.0004382786428</v>
      </c>
      <c r="AA94" s="3">
        <v>0.61596672713080403</v>
      </c>
      <c r="AB94" s="3">
        <v>4.6076725896020902E-2</v>
      </c>
      <c r="AC94" s="3">
        <v>99.457413034659197</v>
      </c>
      <c r="AD94" s="3">
        <v>7.2626329650564996</v>
      </c>
      <c r="AE94" s="3">
        <v>0.19639190718403399</v>
      </c>
      <c r="AF94" s="3">
        <v>1649.0822637818101</v>
      </c>
      <c r="AG94" s="3">
        <v>142.876165673521</v>
      </c>
      <c r="AH94" s="3">
        <v>16.9281203312899</v>
      </c>
      <c r="AI94" s="3">
        <v>81.394550552643395</v>
      </c>
      <c r="AJ94" s="3">
        <v>5.8178972293554496</v>
      </c>
      <c r="AK94" s="3">
        <v>2.9557920639325101E-2</v>
      </c>
      <c r="AL94" s="3">
        <v>5.6308261880444297</v>
      </c>
      <c r="AM94" s="3">
        <v>0.40773902123910799</v>
      </c>
      <c r="AN94" s="3">
        <v>2.0991675800919402E-2</v>
      </c>
      <c r="AO94" s="3">
        <v>36.023342197083998</v>
      </c>
      <c r="AP94" s="3">
        <v>2.5767416012329298</v>
      </c>
      <c r="AQ94" s="3">
        <v>0.199868732817929</v>
      </c>
      <c r="AR94" s="3">
        <v>34.792067180556501</v>
      </c>
      <c r="AS94" s="3">
        <v>1.8314728580130699</v>
      </c>
      <c r="AT94" s="3">
        <v>2.8359518743668499E-2</v>
      </c>
      <c r="AU94" s="3">
        <v>6.0850475411134104</v>
      </c>
      <c r="AV94" s="3">
        <v>0.31172988647040201</v>
      </c>
      <c r="AW94" s="3">
        <v>1.8332198849183499E-2</v>
      </c>
      <c r="AX94" s="3">
        <v>14.530962407661701</v>
      </c>
      <c r="AY94" s="3">
        <v>1.0382965156724</v>
      </c>
      <c r="AZ94" s="3">
        <v>1.2882468626652301E-2</v>
      </c>
      <c r="BA94" s="3">
        <v>1.6147602121174001</v>
      </c>
      <c r="BB94" s="3">
        <v>0.109797966894969</v>
      </c>
      <c r="BC94" s="3">
        <v>8.5698618783383706E-3</v>
      </c>
      <c r="BD94" s="3">
        <v>5.8998953234875096</v>
      </c>
      <c r="BE94" s="3">
        <v>0.38116260319848899</v>
      </c>
      <c r="BF94" s="3">
        <v>6.6241711260018599E-2</v>
      </c>
      <c r="BG94" s="3">
        <v>1.22643607933919</v>
      </c>
      <c r="BH94" s="3">
        <v>0.169347411723963</v>
      </c>
      <c r="BI94" s="3">
        <v>8.4479365561700298E-2</v>
      </c>
      <c r="BJ94" s="3">
        <v>0.22985952777552501</v>
      </c>
      <c r="BK94" s="3">
        <v>3.5436964549546299E-2</v>
      </c>
      <c r="BL94" s="3">
        <v>2.0840255898685701E-2</v>
      </c>
      <c r="BM94" s="3">
        <v>1.1116067086935699</v>
      </c>
      <c r="BN94" s="3">
        <v>0.20101473224842201</v>
      </c>
      <c r="BO94" s="3">
        <v>0.100772866121785</v>
      </c>
      <c r="BP94" s="3">
        <v>0.15348470778387399</v>
      </c>
      <c r="BQ94" s="3">
        <v>2.49221005061693E-2</v>
      </c>
      <c r="BR94" s="3">
        <v>1.45951435241645E-2</v>
      </c>
      <c r="BS94" s="3">
        <v>1.02877427459104</v>
      </c>
      <c r="BT94" s="3">
        <v>0.13018733347696501</v>
      </c>
      <c r="BU94" s="3">
        <v>7.9713741450133296E-2</v>
      </c>
      <c r="BV94" s="3">
        <v>0.205110770690491</v>
      </c>
      <c r="BW94" s="3">
        <v>2.65643482228058E-2</v>
      </c>
      <c r="BX94" s="3">
        <v>1.7876379641199799E-2</v>
      </c>
      <c r="BY94" s="3">
        <v>0.537492472582355</v>
      </c>
      <c r="BZ94" s="3">
        <v>7.1615032053394506E-2</v>
      </c>
      <c r="CA94" s="3">
        <v>3.47252652033124E-2</v>
      </c>
      <c r="CB94" s="3">
        <v>7.2939601760056094E-2</v>
      </c>
      <c r="CC94" s="3">
        <v>1.7130430954327099E-2</v>
      </c>
      <c r="CD94" s="3">
        <v>1.4876977926848599E-2</v>
      </c>
      <c r="CE94" s="3">
        <v>0.56488626962310196</v>
      </c>
      <c r="CF94" s="3">
        <v>8.5569851375109598E-2</v>
      </c>
      <c r="CG94" s="3">
        <v>3.7063451369091699E-2</v>
      </c>
      <c r="CH94" s="3">
        <v>6.5727180168180202E-2</v>
      </c>
      <c r="CI94" s="3">
        <v>1.5300974119121199E-2</v>
      </c>
      <c r="CJ94" s="3">
        <v>1.2137406282343799E-2</v>
      </c>
      <c r="CK94" s="3">
        <v>0.40145924866567301</v>
      </c>
      <c r="CL94" s="3">
        <v>6.0226427766646003E-2</v>
      </c>
      <c r="CM94" s="3">
        <v>3.5581478368417699E-2</v>
      </c>
    </row>
    <row r="95" spans="1:91" x14ac:dyDescent="0.25">
      <c r="A95" t="s">
        <v>191</v>
      </c>
      <c r="B95">
        <v>44.137999999999998</v>
      </c>
      <c r="C95">
        <v>44870.1</v>
      </c>
      <c r="D95">
        <v>99872.1</v>
      </c>
      <c r="E95" s="3">
        <v>11.0569452832809</v>
      </c>
      <c r="F95" s="3">
        <v>0.435307416204057</v>
      </c>
      <c r="G95" s="3">
        <v>0.160110335714054</v>
      </c>
      <c r="H95" s="3">
        <v>105915.457861353</v>
      </c>
      <c r="I95" s="3">
        <v>3041.35447102631</v>
      </c>
      <c r="J95" s="3">
        <v>0.22245170903524999</v>
      </c>
      <c r="K95" s="3">
        <v>115486.84479952601</v>
      </c>
      <c r="L95" s="3">
        <v>3453.0284522479601</v>
      </c>
      <c r="M95" s="3">
        <v>0.54125552647846498</v>
      </c>
      <c r="N95" s="3">
        <v>5054.9842585165698</v>
      </c>
      <c r="O95" s="3">
        <v>271.37738780159799</v>
      </c>
      <c r="P95" s="3">
        <v>0.52261910727507999</v>
      </c>
      <c r="Q95" s="3">
        <v>17562.193980308701</v>
      </c>
      <c r="R95" s="3">
        <v>1132.0638941546499</v>
      </c>
      <c r="S95" s="3">
        <v>89.552283699556995</v>
      </c>
      <c r="T95" s="3">
        <v>4359.8263072389</v>
      </c>
      <c r="U95" s="3">
        <v>174.96406646701499</v>
      </c>
      <c r="V95" s="3">
        <v>7.2431837333851403</v>
      </c>
      <c r="W95" s="3">
        <v>206969.772703592</v>
      </c>
      <c r="X95" s="3">
        <v>3572.9657325033199</v>
      </c>
      <c r="Y95" s="3" t="s">
        <v>1</v>
      </c>
      <c r="Z95" s="3">
        <v>6.9919076974121399</v>
      </c>
      <c r="AA95" s="3">
        <v>0.368399492964259</v>
      </c>
      <c r="AB95" s="3">
        <v>2.9987726878081201E-2</v>
      </c>
      <c r="AC95" s="3">
        <v>93.371774534222894</v>
      </c>
      <c r="AD95" s="3">
        <v>2.8174742320995798</v>
      </c>
      <c r="AE95" s="3">
        <v>0.18407507605074699</v>
      </c>
      <c r="AF95" s="3">
        <v>1587.52433839741</v>
      </c>
      <c r="AG95" s="3">
        <v>58.002143326121001</v>
      </c>
      <c r="AH95" s="3">
        <v>16.932093719209799</v>
      </c>
      <c r="AI95" s="3">
        <v>74.110056719042007</v>
      </c>
      <c r="AJ95" s="3">
        <v>2.4997403857481899</v>
      </c>
      <c r="AK95" s="3">
        <v>2.9252096030257399E-2</v>
      </c>
      <c r="AL95" s="3">
        <v>5.0281579141959396</v>
      </c>
      <c r="AM95" s="3">
        <v>0.20811144339750801</v>
      </c>
      <c r="AN95" s="3">
        <v>1.5093599562489299E-2</v>
      </c>
      <c r="AO95" s="3">
        <v>16.410284091231599</v>
      </c>
      <c r="AP95" s="3">
        <v>1.46981082460982</v>
      </c>
      <c r="AQ95" s="3">
        <v>6.9502358571512005E-2</v>
      </c>
      <c r="AR95" s="3">
        <v>16.672303602227601</v>
      </c>
      <c r="AS95" s="3">
        <v>1.31146843671361</v>
      </c>
      <c r="AT95" s="3">
        <v>1.47873610243169E-2</v>
      </c>
      <c r="AU95" s="3">
        <v>5.7888362240157303</v>
      </c>
      <c r="AV95" s="3">
        <v>0.18013157299560001</v>
      </c>
      <c r="AW95" s="3">
        <v>8.8174368278574698E-3</v>
      </c>
      <c r="AX95" s="3">
        <v>14.3908322122731</v>
      </c>
      <c r="AY95" s="3">
        <v>0.50666882742622399</v>
      </c>
      <c r="AZ95" s="3">
        <v>9.6252676184764106E-3</v>
      </c>
      <c r="BA95" s="3">
        <v>1.60153454531427</v>
      </c>
      <c r="BB95" s="3">
        <v>7.8816457445603297E-2</v>
      </c>
      <c r="BC95" s="3">
        <v>1.7066226682430099E-2</v>
      </c>
      <c r="BD95" s="3">
        <v>5.8786344420257599</v>
      </c>
      <c r="BE95" s="3">
        <v>0.31295736345987102</v>
      </c>
      <c r="BF95" s="3">
        <v>5.8459318247165402E-2</v>
      </c>
      <c r="BG95" s="3">
        <v>1.1721395699024599</v>
      </c>
      <c r="BH95" s="3">
        <v>0.13478880715261299</v>
      </c>
      <c r="BI95" s="3">
        <v>7.9286258770550302E-2</v>
      </c>
      <c r="BJ95" s="3">
        <v>0.199633718315888</v>
      </c>
      <c r="BK95" s="3">
        <v>3.1312616238979699E-2</v>
      </c>
      <c r="BL95" s="3">
        <v>2.20624747698023E-2</v>
      </c>
      <c r="BM95" s="3">
        <v>0.91361780367815004</v>
      </c>
      <c r="BN95" s="3">
        <v>0.124152732932043</v>
      </c>
      <c r="BO95" s="3">
        <v>6.5644530089203901E-2</v>
      </c>
      <c r="BP95" s="3">
        <v>0.140932520986631</v>
      </c>
      <c r="BQ95" s="3">
        <v>2.0227684403337599E-2</v>
      </c>
      <c r="BR95" s="3">
        <v>1.0200884971358499E-2</v>
      </c>
      <c r="BS95" s="3">
        <v>0.93782453067058502</v>
      </c>
      <c r="BT95" s="3">
        <v>0.108809946198862</v>
      </c>
      <c r="BU95" s="3">
        <v>7.0994194457100299E-2</v>
      </c>
      <c r="BV95" s="3">
        <v>0.16683118721880399</v>
      </c>
      <c r="BW95" s="3">
        <v>2.1578491654715599E-2</v>
      </c>
      <c r="BX95" s="3">
        <v>1.54507761853748E-2</v>
      </c>
      <c r="BY95" s="3">
        <v>0.57220986513619698</v>
      </c>
      <c r="BZ95" s="3">
        <v>6.2646646480351301E-2</v>
      </c>
      <c r="CA95" s="3">
        <v>3.11949393951521E-2</v>
      </c>
      <c r="CB95" s="3">
        <v>5.6748334862824698E-2</v>
      </c>
      <c r="CC95" s="3">
        <v>1.32219085303588E-2</v>
      </c>
      <c r="CD95" s="3">
        <v>1.9993870528201198E-2</v>
      </c>
      <c r="CE95" s="3">
        <v>0.487316551753875</v>
      </c>
      <c r="CF95" s="3">
        <v>7.6502663393753098E-2</v>
      </c>
      <c r="CG95" s="3">
        <v>6.3247446267917395E-2</v>
      </c>
      <c r="CH95" s="3">
        <v>7.3391025937096996E-2</v>
      </c>
      <c r="CI95" s="3">
        <v>1.3903436824725701E-2</v>
      </c>
      <c r="CJ95" s="3">
        <v>1.54218562960111E-2</v>
      </c>
      <c r="CK95" s="3">
        <v>0.26498115091427099</v>
      </c>
      <c r="CL95" s="3">
        <v>4.7123645307558901E-2</v>
      </c>
      <c r="CM95" s="3">
        <v>3.4578590771929298E-2</v>
      </c>
    </row>
    <row r="96" spans="1:91" x14ac:dyDescent="0.25">
      <c r="A96" t="s">
        <v>192</v>
      </c>
      <c r="B96">
        <v>44.167000000000002</v>
      </c>
      <c r="C96">
        <v>43597.3</v>
      </c>
      <c r="D96">
        <v>99333.1</v>
      </c>
      <c r="E96" s="3">
        <v>6.9647116107236897</v>
      </c>
      <c r="F96" s="3">
        <v>0.53423426446906397</v>
      </c>
      <c r="G96" s="3">
        <v>0.26038445789634401</v>
      </c>
      <c r="H96" s="3">
        <v>112267.057979183</v>
      </c>
      <c r="I96" s="3">
        <v>11281.347922828299</v>
      </c>
      <c r="J96" s="3">
        <v>0.281029855193208</v>
      </c>
      <c r="K96" s="3">
        <v>120794.10647838601</v>
      </c>
      <c r="L96" s="3">
        <v>11006.8347888308</v>
      </c>
      <c r="M96" s="3">
        <v>0.88035585971251196</v>
      </c>
      <c r="N96" s="3">
        <v>3601.2954447581501</v>
      </c>
      <c r="O96" s="3">
        <v>305.78860754652698</v>
      </c>
      <c r="P96" s="3">
        <v>0.74379419606873398</v>
      </c>
      <c r="Q96" s="3">
        <v>34926.527070812299</v>
      </c>
      <c r="R96" s="3">
        <v>3490.1329911020698</v>
      </c>
      <c r="S96" s="3">
        <v>138.01273938168799</v>
      </c>
      <c r="T96" s="3">
        <v>3560.11616132272</v>
      </c>
      <c r="U96" s="3">
        <v>187.65307256812901</v>
      </c>
      <c r="V96" s="3">
        <v>10.860905796405399</v>
      </c>
      <c r="W96" s="3">
        <v>207116.12822478</v>
      </c>
      <c r="X96" s="3">
        <v>7871.5668389408802</v>
      </c>
      <c r="Y96" s="3" t="s">
        <v>1</v>
      </c>
      <c r="Z96" s="3">
        <v>5.7838378968801099</v>
      </c>
      <c r="AA96" s="3">
        <v>0.464978574247086</v>
      </c>
      <c r="AB96" s="3">
        <v>4.4506430847553603E-2</v>
      </c>
      <c r="AC96" s="3">
        <v>94.617682117307297</v>
      </c>
      <c r="AD96" s="3">
        <v>8.9095589637488306</v>
      </c>
      <c r="AE96" s="3">
        <v>0.23793526209937499</v>
      </c>
      <c r="AF96" s="3">
        <v>1420.04638341599</v>
      </c>
      <c r="AG96" s="3">
        <v>140.90683398665399</v>
      </c>
      <c r="AH96" s="3">
        <v>20.0863182207185</v>
      </c>
      <c r="AI96" s="3">
        <v>81.906755006073894</v>
      </c>
      <c r="AJ96" s="3">
        <v>7.3374419588695696</v>
      </c>
      <c r="AK96" s="3">
        <v>2.48728058192022E-2</v>
      </c>
      <c r="AL96" s="3">
        <v>5.5908560923797497</v>
      </c>
      <c r="AM96" s="3">
        <v>0.44112464477225199</v>
      </c>
      <c r="AN96" s="3">
        <v>1.4748150794515601E-2</v>
      </c>
      <c r="AO96" s="3">
        <v>13.0983866087003</v>
      </c>
      <c r="AP96" s="3">
        <v>1.08253796513165</v>
      </c>
      <c r="AQ96" s="3">
        <v>9.5078074281691405E-2</v>
      </c>
      <c r="AR96" s="3">
        <v>13.204742842782199</v>
      </c>
      <c r="AS96" s="3">
        <v>0.69859402444598495</v>
      </c>
      <c r="AT96" s="3">
        <v>2.0236676215818501E-2</v>
      </c>
      <c r="AU96" s="3">
        <v>6.3874204672621904</v>
      </c>
      <c r="AV96" s="3">
        <v>0.41996907730309901</v>
      </c>
      <c r="AW96" s="3">
        <v>1.9224986040260399E-2</v>
      </c>
      <c r="AX96" s="3">
        <v>16.794544300883501</v>
      </c>
      <c r="AY96" s="3">
        <v>1.69377248472279</v>
      </c>
      <c r="AZ96" s="3">
        <v>2.0498171426278598E-2</v>
      </c>
      <c r="BA96" s="3">
        <v>1.8251687154532501</v>
      </c>
      <c r="BB96" s="3">
        <v>0.16197729924900101</v>
      </c>
      <c r="BC96" s="3">
        <v>1.29766103696916E-2</v>
      </c>
      <c r="BD96" s="3">
        <v>6.5917606884390301</v>
      </c>
      <c r="BE96" s="3">
        <v>0.446723098542052</v>
      </c>
      <c r="BF96" s="3">
        <v>8.00338642020538E-2</v>
      </c>
      <c r="BG96" s="3">
        <v>1.2425314237084299</v>
      </c>
      <c r="BH96" s="3">
        <v>0.18818548115712799</v>
      </c>
      <c r="BI96" s="3">
        <v>0.104558197674051</v>
      </c>
      <c r="BJ96" s="3">
        <v>0.166469105175586</v>
      </c>
      <c r="BK96" s="3">
        <v>3.7044558771439001E-2</v>
      </c>
      <c r="BL96" s="3">
        <v>2.3375958792993302E-2</v>
      </c>
      <c r="BM96" s="3">
        <v>1.15992887242708</v>
      </c>
      <c r="BN96" s="3">
        <v>0.19587676198788401</v>
      </c>
      <c r="BO96" s="3">
        <v>8.9908316770656901E-2</v>
      </c>
      <c r="BP96" s="3">
        <v>0.15877443867792801</v>
      </c>
      <c r="BQ96" s="3">
        <v>2.7679824867114101E-2</v>
      </c>
      <c r="BR96" s="3">
        <v>1.39735601605229E-2</v>
      </c>
      <c r="BS96" s="3">
        <v>0.92519610335205504</v>
      </c>
      <c r="BT96" s="3">
        <v>0.119766148712398</v>
      </c>
      <c r="BU96" s="3">
        <v>8.4546175720394107E-2</v>
      </c>
      <c r="BV96" s="3">
        <v>0.205655528825822</v>
      </c>
      <c r="BW96" s="3">
        <v>2.93683337941173E-2</v>
      </c>
      <c r="BX96" s="3">
        <v>1.51313731835031E-2</v>
      </c>
      <c r="BY96" s="3">
        <v>0.51497106939418302</v>
      </c>
      <c r="BZ96" s="3">
        <v>8.6487728458336993E-2</v>
      </c>
      <c r="CA96" s="3">
        <v>5.0959288265531602E-2</v>
      </c>
      <c r="CB96" s="3">
        <v>7.0912228470132802E-2</v>
      </c>
      <c r="CC96" s="3">
        <v>2.02356868348493E-2</v>
      </c>
      <c r="CD96" s="3">
        <v>1.2229253283334501E-2</v>
      </c>
      <c r="CE96" s="3">
        <v>0.37863169464419499</v>
      </c>
      <c r="CF96" s="3">
        <v>8.7603580156075306E-2</v>
      </c>
      <c r="CG96" s="3">
        <v>5.0675861865985598E-2</v>
      </c>
      <c r="CH96" s="3">
        <v>8.7123781186293506E-2</v>
      </c>
      <c r="CI96" s="3">
        <v>1.9274531851240801E-2</v>
      </c>
      <c r="CJ96" s="3">
        <v>1.79082324056111E-2</v>
      </c>
      <c r="CK96" s="3">
        <v>0.20349981798865399</v>
      </c>
      <c r="CL96" s="3">
        <v>4.4492707457560302E-2</v>
      </c>
      <c r="CM96" s="3">
        <v>2.50834221508195E-2</v>
      </c>
    </row>
    <row r="97" spans="1:91" x14ac:dyDescent="0.25">
      <c r="A97" t="s">
        <v>193</v>
      </c>
      <c r="B97">
        <v>44.173000000000002</v>
      </c>
      <c r="C97">
        <v>32238.799999999999</v>
      </c>
      <c r="D97">
        <v>104719</v>
      </c>
      <c r="E97" s="3">
        <v>8.8704646164673804</v>
      </c>
      <c r="F97" s="3">
        <v>0.55517509427953904</v>
      </c>
      <c r="G97" s="3">
        <v>0.200268418885901</v>
      </c>
      <c r="H97" s="3">
        <v>109886.594164878</v>
      </c>
      <c r="I97" s="3">
        <v>8175.1661424096901</v>
      </c>
      <c r="J97" s="3">
        <v>0.26916797950952498</v>
      </c>
      <c r="K97" s="3">
        <v>120087.30252651899</v>
      </c>
      <c r="L97" s="3">
        <v>8668.6918277040204</v>
      </c>
      <c r="M97" s="3">
        <v>0.94719555901984798</v>
      </c>
      <c r="N97" s="3">
        <v>5335.9122208396702</v>
      </c>
      <c r="O97" s="3">
        <v>327.93252395021699</v>
      </c>
      <c r="P97" s="3">
        <v>0.64082883011446201</v>
      </c>
      <c r="Q97" s="3">
        <v>20789.6293013008</v>
      </c>
      <c r="R97" s="3">
        <v>1315.97405176754</v>
      </c>
      <c r="S97" s="3">
        <v>123.44998793979801</v>
      </c>
      <c r="T97" s="3">
        <v>4662.6633288995099</v>
      </c>
      <c r="U97" s="3">
        <v>166.21195254209101</v>
      </c>
      <c r="V97" s="3">
        <v>7.9873498305307802</v>
      </c>
      <c r="W97" s="3">
        <v>212674.524114217</v>
      </c>
      <c r="X97" s="3">
        <v>6229.8969992101902</v>
      </c>
      <c r="Y97" s="3" t="s">
        <v>1</v>
      </c>
      <c r="Z97" s="3">
        <v>7.8195600621034904</v>
      </c>
      <c r="AA97" s="3">
        <v>0.50743572046889096</v>
      </c>
      <c r="AB97" s="3">
        <v>4.9543034102058098E-2</v>
      </c>
      <c r="AC97" s="3">
        <v>87.553521220251497</v>
      </c>
      <c r="AD97" s="3">
        <v>5.6962392779226603</v>
      </c>
      <c r="AE97" s="3">
        <v>0.22549220274014301</v>
      </c>
      <c r="AF97" s="3">
        <v>1487.88550279736</v>
      </c>
      <c r="AG97" s="3">
        <v>116.820499329702</v>
      </c>
      <c r="AH97" s="3">
        <v>20.867320139092701</v>
      </c>
      <c r="AI97" s="3">
        <v>76.2079745312939</v>
      </c>
      <c r="AJ97" s="3">
        <v>5.0430388976699403</v>
      </c>
      <c r="AK97" s="3">
        <v>2.0722476713528601E-2</v>
      </c>
      <c r="AL97" s="3">
        <v>5.0134555684770898</v>
      </c>
      <c r="AM97" s="3">
        <v>0.33599816622215201</v>
      </c>
      <c r="AN97" s="3">
        <v>1.7228533619994098E-2</v>
      </c>
      <c r="AO97" s="3">
        <v>38.9126530017055</v>
      </c>
      <c r="AP97" s="3">
        <v>3.1985438378143698</v>
      </c>
      <c r="AQ97" s="3">
        <v>0.21684651506618499</v>
      </c>
      <c r="AR97" s="3">
        <v>39.263464715072203</v>
      </c>
      <c r="AS97" s="3">
        <v>2.7452414191198402</v>
      </c>
      <c r="AT97" s="3">
        <v>2.0495245521784701E-2</v>
      </c>
      <c r="AU97" s="3">
        <v>6.0629741918550399</v>
      </c>
      <c r="AV97" s="3">
        <v>0.29963635741700001</v>
      </c>
      <c r="AW97" s="3">
        <v>9.0844790782745096E-3</v>
      </c>
      <c r="AX97" s="3">
        <v>15.3249682947219</v>
      </c>
      <c r="AY97" s="3">
        <v>1.0275516839405401</v>
      </c>
      <c r="AZ97" s="3">
        <v>1.41859857651038E-2</v>
      </c>
      <c r="BA97" s="3">
        <v>1.68239658865626</v>
      </c>
      <c r="BB97" s="3">
        <v>0.123794436532723</v>
      </c>
      <c r="BC97" s="3">
        <v>1.31413201975044E-2</v>
      </c>
      <c r="BD97" s="3">
        <v>6.1085402182497797</v>
      </c>
      <c r="BE97" s="3">
        <v>0.40808842700526998</v>
      </c>
      <c r="BF97" s="3">
        <v>8.2542820879176304E-2</v>
      </c>
      <c r="BG97" s="3">
        <v>1.1656158378247901</v>
      </c>
      <c r="BH97" s="3">
        <v>0.17286130290120799</v>
      </c>
      <c r="BI97" s="3">
        <v>8.6725781337999699E-2</v>
      </c>
      <c r="BJ97" s="3">
        <v>0.18346952299010399</v>
      </c>
      <c r="BK97" s="3">
        <v>3.0493286690766699E-2</v>
      </c>
      <c r="BL97" s="3">
        <v>2.43557158315852E-2</v>
      </c>
      <c r="BM97" s="3">
        <v>1.0332276907678599</v>
      </c>
      <c r="BN97" s="3">
        <v>0.15716242576237999</v>
      </c>
      <c r="BO97" s="3">
        <v>6.4652378949771799E-2</v>
      </c>
      <c r="BP97" s="3">
        <v>0.120306487954378</v>
      </c>
      <c r="BQ97" s="3">
        <v>2.36905683819876E-2</v>
      </c>
      <c r="BR97" s="3">
        <v>1.05408886984064E-2</v>
      </c>
      <c r="BS97" s="3">
        <v>0.87597638188341698</v>
      </c>
      <c r="BT97" s="3">
        <v>0.121202107317498</v>
      </c>
      <c r="BU97" s="3">
        <v>4.5559953418117201E-2</v>
      </c>
      <c r="BV97" s="3">
        <v>0.160663600880708</v>
      </c>
      <c r="BW97" s="3">
        <v>2.2107049894306698E-2</v>
      </c>
      <c r="BX97" s="3">
        <v>1.6811577754789499E-2</v>
      </c>
      <c r="BY97" s="3">
        <v>0.60056605171514998</v>
      </c>
      <c r="BZ97" s="3">
        <v>8.8346040152312802E-2</v>
      </c>
      <c r="CA97" s="3">
        <v>3.1793208575389503E-2</v>
      </c>
      <c r="CB97" s="3">
        <v>5.6525901326826201E-2</v>
      </c>
      <c r="CC97" s="3">
        <v>1.44212024948623E-2</v>
      </c>
      <c r="CD97" s="3">
        <v>1.87913670194883E-2</v>
      </c>
      <c r="CE97" s="3">
        <v>0.54324580297594305</v>
      </c>
      <c r="CF97" s="3">
        <v>9.4392411576620705E-2</v>
      </c>
      <c r="CG97" s="3">
        <v>3.0449188431254201E-2</v>
      </c>
      <c r="CH97" s="3">
        <v>6.0434005009371801E-2</v>
      </c>
      <c r="CI97" s="3">
        <v>1.46308046453884E-2</v>
      </c>
      <c r="CJ97" s="3">
        <v>1.48577742815872E-2</v>
      </c>
      <c r="CK97" s="3">
        <v>0.28270097545523698</v>
      </c>
      <c r="CL97" s="3">
        <v>5.5211783052852001E-2</v>
      </c>
      <c r="CM97" s="3">
        <v>2.6501297826405201E-2</v>
      </c>
    </row>
    <row r="98" spans="1:91" x14ac:dyDescent="0.25">
      <c r="A98" t="s">
        <v>194</v>
      </c>
      <c r="B98">
        <v>44.161000000000001</v>
      </c>
      <c r="C98">
        <v>33693.199999999997</v>
      </c>
      <c r="D98">
        <v>104659</v>
      </c>
      <c r="E98" s="3">
        <v>5.0365941178304396</v>
      </c>
      <c r="F98" s="3">
        <v>0.35678533148943398</v>
      </c>
      <c r="G98" s="3">
        <v>0.21606440977739</v>
      </c>
      <c r="H98" s="3">
        <v>108611.298191191</v>
      </c>
      <c r="I98" s="3">
        <v>8869.1221084810895</v>
      </c>
      <c r="J98" s="3">
        <v>0.29006138926914998</v>
      </c>
      <c r="K98" s="3">
        <v>120358.19658901</v>
      </c>
      <c r="L98" s="3">
        <v>9925.2612025286107</v>
      </c>
      <c r="M98" s="3">
        <v>1.0210878218466</v>
      </c>
      <c r="N98" s="3">
        <v>2618.39221860824</v>
      </c>
      <c r="O98" s="3">
        <v>219.14734553274201</v>
      </c>
      <c r="P98" s="3">
        <v>0.69121840279221702</v>
      </c>
      <c r="Q98" s="3">
        <v>17689.352419241899</v>
      </c>
      <c r="R98" s="3">
        <v>1602.8198072287501</v>
      </c>
      <c r="S98" s="3">
        <v>133.33023825959501</v>
      </c>
      <c r="T98" s="3">
        <v>2724.83468541618</v>
      </c>
      <c r="U98" s="3">
        <v>165.37998553689499</v>
      </c>
      <c r="V98" s="3">
        <v>8.4984468623495601</v>
      </c>
      <c r="W98" s="3">
        <v>201513.46910951601</v>
      </c>
      <c r="X98" s="3">
        <v>7910.26256376329</v>
      </c>
      <c r="Y98" s="3" t="s">
        <v>1</v>
      </c>
      <c r="Z98" s="3">
        <v>5.9566628246788103</v>
      </c>
      <c r="AA98" s="3">
        <v>0.42893868473030899</v>
      </c>
      <c r="AB98" s="3">
        <v>5.3400639808474301E-2</v>
      </c>
      <c r="AC98" s="3">
        <v>86.041296124175901</v>
      </c>
      <c r="AD98" s="3">
        <v>6.2698810568273</v>
      </c>
      <c r="AE98" s="3">
        <v>0.24318018734451599</v>
      </c>
      <c r="AF98" s="3">
        <v>2468.56611261836</v>
      </c>
      <c r="AG98" s="3">
        <v>250.60566442736899</v>
      </c>
      <c r="AH98" s="3">
        <v>22.4934407312054</v>
      </c>
      <c r="AI98" s="3">
        <v>74.199790137713094</v>
      </c>
      <c r="AJ98" s="3">
        <v>5.35181901985636</v>
      </c>
      <c r="AK98" s="3">
        <v>2.2349841824418001E-2</v>
      </c>
      <c r="AL98" s="3">
        <v>5.1909678400923598</v>
      </c>
      <c r="AM98" s="3">
        <v>0.38205784631532502</v>
      </c>
      <c r="AN98" s="3">
        <v>1.85912095671063E-2</v>
      </c>
      <c r="AO98" s="3">
        <v>8.8180827208891106</v>
      </c>
      <c r="AP98" s="3">
        <v>1.01636574214294</v>
      </c>
      <c r="AQ98" s="3">
        <v>0.233828325163706</v>
      </c>
      <c r="AR98" s="3">
        <v>9.1140726316075007</v>
      </c>
      <c r="AS98" s="3">
        <v>0.72683947912119895</v>
      </c>
      <c r="AT98" s="3">
        <v>2.2102479974616999E-2</v>
      </c>
      <c r="AU98" s="3">
        <v>6.6672100561177601</v>
      </c>
      <c r="AV98" s="3">
        <v>0.438429109531908</v>
      </c>
      <c r="AW98" s="3">
        <v>9.7986700735972296E-3</v>
      </c>
      <c r="AX98" s="3">
        <v>16.934648327193401</v>
      </c>
      <c r="AY98" s="3">
        <v>1.3308596159508801</v>
      </c>
      <c r="AZ98" s="3">
        <v>1.5298212197050199E-2</v>
      </c>
      <c r="BA98" s="3">
        <v>1.95567255233232</v>
      </c>
      <c r="BB98" s="3">
        <v>0.166542176214207</v>
      </c>
      <c r="BC98" s="3">
        <v>1.4175795580913799E-2</v>
      </c>
      <c r="BD98" s="3">
        <v>7.0601504886826998</v>
      </c>
      <c r="BE98" s="3">
        <v>0.50433496953342705</v>
      </c>
      <c r="BF98" s="3">
        <v>8.9049904364721794E-2</v>
      </c>
      <c r="BG98" s="3">
        <v>1.21990570115761</v>
      </c>
      <c r="BH98" s="3">
        <v>0.17170570297107099</v>
      </c>
      <c r="BI98" s="3">
        <v>9.3581180883526405E-2</v>
      </c>
      <c r="BJ98" s="3">
        <v>0.22618932986044199</v>
      </c>
      <c r="BK98" s="3">
        <v>3.8921328843594401E-2</v>
      </c>
      <c r="BL98" s="3">
        <v>2.6273931974165599E-2</v>
      </c>
      <c r="BM98" s="3">
        <v>1.0746203822132701</v>
      </c>
      <c r="BN98" s="3">
        <v>0.17947097349906399</v>
      </c>
      <c r="BO98" s="3">
        <v>6.9774606615998894E-2</v>
      </c>
      <c r="BP98" s="3">
        <v>0.16673315368518099</v>
      </c>
      <c r="BQ98" s="3">
        <v>2.5801214021742899E-2</v>
      </c>
      <c r="BR98" s="3">
        <v>1.1375882464379299E-2</v>
      </c>
      <c r="BS98" s="3">
        <v>0.99094225064446295</v>
      </c>
      <c r="BT98" s="3">
        <v>0.126585195810688</v>
      </c>
      <c r="BU98" s="3">
        <v>4.91702360819656E-2</v>
      </c>
      <c r="BV98" s="3">
        <v>0.18123027047050599</v>
      </c>
      <c r="BW98" s="3">
        <v>2.6572182129239098E-2</v>
      </c>
      <c r="BX98" s="3">
        <v>1.81432521361303E-2</v>
      </c>
      <c r="BY98" s="3">
        <v>0.49295614937922699</v>
      </c>
      <c r="BZ98" s="3">
        <v>7.6575840906920906E-2</v>
      </c>
      <c r="CA98" s="3">
        <v>3.4313118121078498E-2</v>
      </c>
      <c r="CB98" s="3">
        <v>5.5329967692460499E-2</v>
      </c>
      <c r="CC98" s="3">
        <v>1.39306578247706E-2</v>
      </c>
      <c r="CD98" s="3">
        <v>2.0281502513074302E-2</v>
      </c>
      <c r="CE98" s="3">
        <v>0.40613660309494698</v>
      </c>
      <c r="CF98" s="3">
        <v>8.2876092207495602E-2</v>
      </c>
      <c r="CG98" s="3">
        <v>3.2868981710442301E-2</v>
      </c>
      <c r="CH98" s="3">
        <v>8.0718742435499799E-2</v>
      </c>
      <c r="CI98" s="3">
        <v>1.8221830169146198E-2</v>
      </c>
      <c r="CJ98" s="3">
        <v>1.60367269626371E-2</v>
      </c>
      <c r="CK98" s="3">
        <v>0.20903827522777499</v>
      </c>
      <c r="CL98" s="3">
        <v>4.4324812679592603E-2</v>
      </c>
      <c r="CM98" s="3">
        <v>2.8607297793931102E-2</v>
      </c>
    </row>
    <row r="99" spans="1:91" x14ac:dyDescent="0.25">
      <c r="A99" t="s">
        <v>195</v>
      </c>
      <c r="B99">
        <v>44.188000000000002</v>
      </c>
      <c r="C99">
        <v>30885.7</v>
      </c>
      <c r="D99">
        <v>105102</v>
      </c>
      <c r="E99" s="3">
        <v>5.9986316457976603</v>
      </c>
      <c r="F99" s="3">
        <v>0.39996931091566501</v>
      </c>
      <c r="G99" s="3">
        <v>0.14910057301617899</v>
      </c>
      <c r="H99" s="3">
        <v>114120.42825752</v>
      </c>
      <c r="I99" s="3">
        <v>9097.5943260715994</v>
      </c>
      <c r="J99" s="3">
        <v>0.250564563945046</v>
      </c>
      <c r="K99" s="3">
        <v>122127.50884969901</v>
      </c>
      <c r="L99" s="3">
        <v>10083.63262821</v>
      </c>
      <c r="M99" s="3">
        <v>0.56027751382931901</v>
      </c>
      <c r="N99" s="3">
        <v>1595.0287791185001</v>
      </c>
      <c r="O99" s="3">
        <v>152.53290326711601</v>
      </c>
      <c r="P99" s="3">
        <v>0.47356532073792501</v>
      </c>
      <c r="Q99" s="3">
        <v>9263.1475097781804</v>
      </c>
      <c r="R99" s="3">
        <v>914.06672286906905</v>
      </c>
      <c r="S99" s="3">
        <v>85.444257403758101</v>
      </c>
      <c r="T99" s="3">
        <v>1379.47405007971</v>
      </c>
      <c r="U99" s="3">
        <v>94.439402606919501</v>
      </c>
      <c r="V99" s="3">
        <v>7.2369320026938002</v>
      </c>
      <c r="W99" s="3">
        <v>215975.780978</v>
      </c>
      <c r="X99" s="3">
        <v>7898.2420243465904</v>
      </c>
      <c r="Y99" s="3" t="s">
        <v>1</v>
      </c>
      <c r="Z99" s="3">
        <v>5.9489308487182697</v>
      </c>
      <c r="AA99" s="3">
        <v>0.40772528794282298</v>
      </c>
      <c r="AB99" s="3">
        <v>3.8788541355728498E-2</v>
      </c>
      <c r="AC99" s="3">
        <v>87.137090219341303</v>
      </c>
      <c r="AD99" s="3">
        <v>6.9298618937311298</v>
      </c>
      <c r="AE99" s="3">
        <v>0.20086266951645501</v>
      </c>
      <c r="AF99" s="3">
        <v>3322.12469537892</v>
      </c>
      <c r="AG99" s="3">
        <v>341.23867722121003</v>
      </c>
      <c r="AH99" s="3">
        <v>13.9335929668175</v>
      </c>
      <c r="AI99" s="3">
        <v>79.758564892440205</v>
      </c>
      <c r="AJ99" s="3">
        <v>6.0453158477313398</v>
      </c>
      <c r="AK99" s="3">
        <v>1.8546504303180798E-2</v>
      </c>
      <c r="AL99" s="3">
        <v>5.6937100826381704</v>
      </c>
      <c r="AM99" s="3">
        <v>0.38334801728045997</v>
      </c>
      <c r="AN99" s="3">
        <v>1.3472653548589701E-2</v>
      </c>
      <c r="AO99" s="3">
        <v>9.2662780411312191</v>
      </c>
      <c r="AP99" s="3">
        <v>0.82447090971915304</v>
      </c>
      <c r="AQ99" s="3">
        <v>0.105254471998756</v>
      </c>
      <c r="AR99" s="3">
        <v>8.9178769069343797</v>
      </c>
      <c r="AS99" s="3">
        <v>0.46990928222192202</v>
      </c>
      <c r="AT99" s="3">
        <v>2.4320700565487099E-2</v>
      </c>
      <c r="AU99" s="3">
        <v>6.6238333814305603</v>
      </c>
      <c r="AV99" s="3">
        <v>0.357808261897757</v>
      </c>
      <c r="AW99" s="3">
        <v>1.0182277678311801E-2</v>
      </c>
      <c r="AX99" s="3">
        <v>16.385162499206501</v>
      </c>
      <c r="AY99" s="3">
        <v>1.29447512918533</v>
      </c>
      <c r="AZ99" s="3">
        <v>9.1121484449802007E-3</v>
      </c>
      <c r="BA99" s="3">
        <v>1.87876647010359</v>
      </c>
      <c r="BB99" s="3">
        <v>0.13377401359785601</v>
      </c>
      <c r="BC99" s="3">
        <v>8.2023855275059898E-3</v>
      </c>
      <c r="BD99" s="3">
        <v>6.4531390976230396</v>
      </c>
      <c r="BE99" s="3">
        <v>0.40752888500760298</v>
      </c>
      <c r="BF99" s="3">
        <v>6.0958508372231497E-2</v>
      </c>
      <c r="BG99" s="3">
        <v>1.1776149203019499</v>
      </c>
      <c r="BH99" s="3">
        <v>0.136824486340658</v>
      </c>
      <c r="BI99" s="3">
        <v>5.90988279789171E-2</v>
      </c>
      <c r="BJ99" s="3">
        <v>0.23748065159013099</v>
      </c>
      <c r="BK99" s="3">
        <v>3.5082197514500098E-2</v>
      </c>
      <c r="BL99" s="3">
        <v>1.7018491756639501E-2</v>
      </c>
      <c r="BM99" s="3">
        <v>0.90314396128679897</v>
      </c>
      <c r="BN99" s="3">
        <v>0.12937296216635</v>
      </c>
      <c r="BO99" s="3">
        <v>5.5011805366002198E-2</v>
      </c>
      <c r="BP99" s="3">
        <v>0.14897930748235599</v>
      </c>
      <c r="BQ99" s="3">
        <v>2.2934009681422101E-2</v>
      </c>
      <c r="BR99" s="3">
        <v>1.01767385611151E-2</v>
      </c>
      <c r="BS99" s="3">
        <v>0.91121440724244196</v>
      </c>
      <c r="BT99" s="3">
        <v>9.3950239263660196E-2</v>
      </c>
      <c r="BU99" s="3">
        <v>4.05053570905912E-2</v>
      </c>
      <c r="BV99" s="3">
        <v>0.193174159610601</v>
      </c>
      <c r="BW99" s="3">
        <v>2.4521572580192899E-2</v>
      </c>
      <c r="BX99" s="3">
        <v>9.91289104613911E-3</v>
      </c>
      <c r="BY99" s="3">
        <v>0.46263629138906598</v>
      </c>
      <c r="BZ99" s="3">
        <v>6.4259496691846496E-2</v>
      </c>
      <c r="CA99" s="3">
        <v>1.9654948323542198E-2</v>
      </c>
      <c r="CB99" s="3">
        <v>6.2051421527225002E-2</v>
      </c>
      <c r="CC99" s="3">
        <v>1.39707125208271E-2</v>
      </c>
      <c r="CD99" s="3">
        <v>1.43519229461926E-2</v>
      </c>
      <c r="CE99" s="3">
        <v>0.47603077722455001</v>
      </c>
      <c r="CF99" s="3">
        <v>8.1279148316558095E-2</v>
      </c>
      <c r="CG99" s="3">
        <v>5.5147107254650503E-2</v>
      </c>
      <c r="CH99" s="3">
        <v>7.3610736849318806E-2</v>
      </c>
      <c r="CI99" s="3">
        <v>1.5782660109652499E-2</v>
      </c>
      <c r="CJ99" s="3">
        <v>1.21759807878573E-2</v>
      </c>
      <c r="CK99" s="3">
        <v>0.25063417777504499</v>
      </c>
      <c r="CL99" s="3">
        <v>5.0910553951873397E-2</v>
      </c>
      <c r="CM99" s="3">
        <v>1.87524650483991E-2</v>
      </c>
    </row>
    <row r="100" spans="1:91" x14ac:dyDescent="0.25">
      <c r="A100" t="s">
        <v>196</v>
      </c>
      <c r="B100">
        <v>44.173999999999999</v>
      </c>
      <c r="C100">
        <v>30959.3</v>
      </c>
      <c r="D100">
        <v>103460</v>
      </c>
      <c r="E100" s="3">
        <v>10.3897785563271</v>
      </c>
      <c r="F100" s="3">
        <v>0.67002887669160704</v>
      </c>
      <c r="G100" s="3">
        <v>0.187110556858016</v>
      </c>
      <c r="H100" s="3">
        <v>110343.323779607</v>
      </c>
      <c r="I100" s="3">
        <v>8624.7717690883692</v>
      </c>
      <c r="J100" s="3">
        <v>0.22612112214358901</v>
      </c>
      <c r="K100" s="3">
        <v>117262.17972017</v>
      </c>
      <c r="L100" s="3">
        <v>9151.5737669860191</v>
      </c>
      <c r="M100" s="3">
        <v>0.57653947487104495</v>
      </c>
      <c r="N100" s="3">
        <v>3721.71949131668</v>
      </c>
      <c r="O100" s="3">
        <v>308.936746945756</v>
      </c>
      <c r="P100" s="3">
        <v>0.47085234781056501</v>
      </c>
      <c r="Q100" s="3">
        <v>14174.656357366201</v>
      </c>
      <c r="R100" s="3">
        <v>1347.9942245949001</v>
      </c>
      <c r="S100" s="3">
        <v>98.743205299901703</v>
      </c>
      <c r="T100" s="3">
        <v>2728.08081779855</v>
      </c>
      <c r="U100" s="3">
        <v>173.047659821591</v>
      </c>
      <c r="V100" s="3">
        <v>7.6071817743827603</v>
      </c>
      <c r="W100" s="3">
        <v>211722.419708445</v>
      </c>
      <c r="X100" s="3">
        <v>6876.9003698196202</v>
      </c>
      <c r="Y100" s="3" t="s">
        <v>1</v>
      </c>
      <c r="Z100" s="3">
        <v>8.3255827489678893</v>
      </c>
      <c r="AA100" s="3">
        <v>0.542651839132678</v>
      </c>
      <c r="AB100" s="3">
        <v>3.2263549326418402E-2</v>
      </c>
      <c r="AC100" s="3">
        <v>85.575374076192801</v>
      </c>
      <c r="AD100" s="3">
        <v>5.8149925868896899</v>
      </c>
      <c r="AE100" s="3">
        <v>0.19961838845441199</v>
      </c>
      <c r="AF100" s="3">
        <v>4206.0203226556796</v>
      </c>
      <c r="AG100" s="3">
        <v>365.85920588668898</v>
      </c>
      <c r="AH100" s="3">
        <v>13.8657494800281</v>
      </c>
      <c r="AI100" s="3">
        <v>76.321267266615195</v>
      </c>
      <c r="AJ100" s="3">
        <v>5.8359394612013098</v>
      </c>
      <c r="AK100" s="3">
        <v>1.8065040940715298E-2</v>
      </c>
      <c r="AL100" s="3">
        <v>5.5501839668209998</v>
      </c>
      <c r="AM100" s="3">
        <v>0.39334790380146201</v>
      </c>
      <c r="AN100" s="3">
        <v>1.8251832758949801E-2</v>
      </c>
      <c r="AO100" s="3">
        <v>8.2861707952020094</v>
      </c>
      <c r="AP100" s="3">
        <v>0.83707547042528296</v>
      </c>
      <c r="AQ100" s="3">
        <v>0.11735143877793</v>
      </c>
      <c r="AR100" s="3">
        <v>7.3173544335303298</v>
      </c>
      <c r="AS100" s="3">
        <v>0.426877369017238</v>
      </c>
      <c r="AT100" s="3">
        <v>2.0439216649332001E-5</v>
      </c>
      <c r="AU100" s="3">
        <v>6.0903267151968299</v>
      </c>
      <c r="AV100" s="3">
        <v>0.30707494307169603</v>
      </c>
      <c r="AW100" s="3">
        <v>1.1149201776715001E-2</v>
      </c>
      <c r="AX100" s="3">
        <v>14.8568547427633</v>
      </c>
      <c r="AY100" s="3">
        <v>1.0828632363781301</v>
      </c>
      <c r="AZ100" s="3">
        <v>9.5705616459350693E-3</v>
      </c>
      <c r="BA100" s="3">
        <v>1.73010452990104</v>
      </c>
      <c r="BB100" s="3">
        <v>0.13511165189691801</v>
      </c>
      <c r="BC100" s="3">
        <v>1.0357238494309799E-2</v>
      </c>
      <c r="BD100" s="3">
        <v>6.0154071465573704</v>
      </c>
      <c r="BE100" s="3">
        <v>0.37191794540590201</v>
      </c>
      <c r="BF100" s="3">
        <v>5.2443454091826103E-2</v>
      </c>
      <c r="BG100" s="3">
        <v>1.0970204604621401</v>
      </c>
      <c r="BH100" s="3">
        <v>0.152163642271092</v>
      </c>
      <c r="BI100" s="3">
        <v>6.3460378848404803E-2</v>
      </c>
      <c r="BJ100" s="3">
        <v>0.16158733771505701</v>
      </c>
      <c r="BK100" s="3">
        <v>3.2485496673628197E-2</v>
      </c>
      <c r="BL100" s="3">
        <v>1.8901473589007199E-2</v>
      </c>
      <c r="BM100" s="3">
        <v>0.991141845240327</v>
      </c>
      <c r="BN100" s="3">
        <v>0.168745772132503</v>
      </c>
      <c r="BO100" s="3">
        <v>9.7057085004308805E-2</v>
      </c>
      <c r="BP100" s="3">
        <v>0.13769921955457201</v>
      </c>
      <c r="BQ100" s="3">
        <v>2.1842786576137498E-2</v>
      </c>
      <c r="BR100" s="3">
        <v>1.09345688536494E-2</v>
      </c>
      <c r="BS100" s="3">
        <v>0.94892343651951105</v>
      </c>
      <c r="BT100" s="3">
        <v>0.10587170132785299</v>
      </c>
      <c r="BU100" s="3">
        <v>3.9795526372137201E-2</v>
      </c>
      <c r="BV100" s="3">
        <v>0.17275054757232899</v>
      </c>
      <c r="BW100" s="3">
        <v>2.66906482305811E-2</v>
      </c>
      <c r="BX100" s="3">
        <v>1.8112473067900599E-2</v>
      </c>
      <c r="BY100" s="3">
        <v>0.52446452292502199</v>
      </c>
      <c r="BZ100" s="3">
        <v>7.0580198224824905E-2</v>
      </c>
      <c r="CA100" s="3">
        <v>3.9802555540826998E-2</v>
      </c>
      <c r="CB100" s="3">
        <v>7.1794585360073201E-2</v>
      </c>
      <c r="CC100" s="3">
        <v>1.6444382864633299E-2</v>
      </c>
      <c r="CD100" s="3">
        <v>8.9127067149285897E-3</v>
      </c>
      <c r="CE100" s="3">
        <v>0.477801194880971</v>
      </c>
      <c r="CF100" s="3">
        <v>8.5285396339575395E-2</v>
      </c>
      <c r="CG100" s="3">
        <v>5.2002805299317403E-2</v>
      </c>
      <c r="CH100" s="3">
        <v>5.5139716491164101E-2</v>
      </c>
      <c r="CI100" s="3">
        <v>1.46311852412242E-2</v>
      </c>
      <c r="CJ100" s="3">
        <v>1.1276528543683099E-2</v>
      </c>
      <c r="CK100" s="3">
        <v>0.23567365958305</v>
      </c>
      <c r="CL100" s="3">
        <v>4.2371555348628902E-2</v>
      </c>
      <c r="CM100" s="3">
        <v>2.51289405900527E-2</v>
      </c>
    </row>
    <row r="101" spans="1:91" x14ac:dyDescent="0.25">
      <c r="A101" t="s">
        <v>197</v>
      </c>
      <c r="B101">
        <v>44.161999999999999</v>
      </c>
      <c r="C101">
        <v>19384.400000000001</v>
      </c>
      <c r="D101">
        <v>103965</v>
      </c>
      <c r="E101" s="3">
        <v>7.20438070755627</v>
      </c>
      <c r="F101" s="3">
        <v>0.458210045565349</v>
      </c>
      <c r="G101" s="3">
        <v>0.18738140217038701</v>
      </c>
      <c r="H101" s="3">
        <v>107060.055201767</v>
      </c>
      <c r="I101" s="3">
        <v>6590.0968173045303</v>
      </c>
      <c r="J101" s="3">
        <v>0.39121064189064197</v>
      </c>
      <c r="K101" s="3">
        <v>114260.666304114</v>
      </c>
      <c r="L101" s="3">
        <v>7110.5190844613999</v>
      </c>
      <c r="M101" s="3">
        <v>0.68997313784491199</v>
      </c>
      <c r="N101" s="3">
        <v>2608.6337963159699</v>
      </c>
      <c r="O101" s="3">
        <v>160.17241188812801</v>
      </c>
      <c r="P101" s="3">
        <v>0.50443366700868797</v>
      </c>
      <c r="Q101" s="3">
        <v>19225.9534839597</v>
      </c>
      <c r="R101" s="3">
        <v>1192.0184797951299</v>
      </c>
      <c r="S101" s="3">
        <v>110.94079993981499</v>
      </c>
      <c r="T101" s="3">
        <v>2260.1979879442301</v>
      </c>
      <c r="U101" s="3">
        <v>94.961476205635194</v>
      </c>
      <c r="V101" s="3">
        <v>6.1015797360670101</v>
      </c>
      <c r="W101" s="3">
        <v>210533.78036184999</v>
      </c>
      <c r="X101" s="3">
        <v>5809.4018369079004</v>
      </c>
      <c r="Y101" s="3" t="s">
        <v>1</v>
      </c>
      <c r="Z101" s="3">
        <v>7.0655189873764499</v>
      </c>
      <c r="AA101" s="3">
        <v>0.48090563829669303</v>
      </c>
      <c r="AB101" s="3">
        <v>5.3271520859706697E-2</v>
      </c>
      <c r="AC101" s="3">
        <v>85.488806762747004</v>
      </c>
      <c r="AD101" s="3">
        <v>5.4898109609155101</v>
      </c>
      <c r="AE101" s="3">
        <v>0.17268573418848199</v>
      </c>
      <c r="AF101" s="3">
        <v>2082.1677422900598</v>
      </c>
      <c r="AG101" s="3">
        <v>145.10199584010101</v>
      </c>
      <c r="AH101" s="3">
        <v>13.3777707011148</v>
      </c>
      <c r="AI101" s="3">
        <v>74.325362750777998</v>
      </c>
      <c r="AJ101" s="3">
        <v>4.5875081316927702</v>
      </c>
      <c r="AK101" s="3">
        <v>2.2207329252553001E-2</v>
      </c>
      <c r="AL101" s="3">
        <v>5.7767088067069201</v>
      </c>
      <c r="AM101" s="3">
        <v>0.37255871534659302</v>
      </c>
      <c r="AN101" s="3">
        <v>1.76957281991693E-2</v>
      </c>
      <c r="AO101" s="3">
        <v>6.4661134356095298</v>
      </c>
      <c r="AP101" s="3">
        <v>0.70819981814393396</v>
      </c>
      <c r="AQ101" s="3">
        <v>0.15649766708232499</v>
      </c>
      <c r="AR101" s="3">
        <v>6.1715748360598504</v>
      </c>
      <c r="AS101" s="3">
        <v>0.48613602424325603</v>
      </c>
      <c r="AT101" s="3">
        <v>1.72940223838681E-2</v>
      </c>
      <c r="AU101" s="3">
        <v>6.3915993727522098</v>
      </c>
      <c r="AV101" s="3">
        <v>0.28305609529619502</v>
      </c>
      <c r="AW101" s="3">
        <v>1.13735067775358E-2</v>
      </c>
      <c r="AX101" s="3">
        <v>15.791843040305</v>
      </c>
      <c r="AY101" s="3">
        <v>0.98537928771341599</v>
      </c>
      <c r="AZ101" s="3">
        <v>7.99743176624171E-3</v>
      </c>
      <c r="BA101" s="3">
        <v>1.70832780233735</v>
      </c>
      <c r="BB101" s="3">
        <v>0.11424253982515201</v>
      </c>
      <c r="BC101" s="3">
        <v>1.2314038364631699E-2</v>
      </c>
      <c r="BD101" s="3">
        <v>6.6470621715754001</v>
      </c>
      <c r="BE101" s="3">
        <v>0.35818821943074203</v>
      </c>
      <c r="BF101" s="3">
        <v>5.0968454415927601E-2</v>
      </c>
      <c r="BG101" s="3">
        <v>1.1914574076337601</v>
      </c>
      <c r="BH101" s="3">
        <v>0.14394437767587401</v>
      </c>
      <c r="BI101" s="3">
        <v>6.9896520736431295E-2</v>
      </c>
      <c r="BJ101" s="3">
        <v>0.19162959533455901</v>
      </c>
      <c r="BK101" s="3">
        <v>3.6108653983791497E-2</v>
      </c>
      <c r="BL101" s="3">
        <v>2.3346973335712801E-2</v>
      </c>
      <c r="BM101" s="3">
        <v>1.14815097865988</v>
      </c>
      <c r="BN101" s="3">
        <v>0.13596036546517201</v>
      </c>
      <c r="BO101" s="3">
        <v>5.9525997640712001E-2</v>
      </c>
      <c r="BP101" s="3">
        <v>0.173014700914466</v>
      </c>
      <c r="BQ101" s="3">
        <v>2.55338236164427E-2</v>
      </c>
      <c r="BR101" s="3">
        <v>1.10126020541808E-2</v>
      </c>
      <c r="BS101" s="3">
        <v>1.02199971912125</v>
      </c>
      <c r="BT101" s="3">
        <v>0.11657733454809301</v>
      </c>
      <c r="BU101" s="3">
        <v>5.6792031788184399E-2</v>
      </c>
      <c r="BV101" s="3">
        <v>0.196663146935391</v>
      </c>
      <c r="BW101" s="3">
        <v>2.1616793534046601E-2</v>
      </c>
      <c r="BX101" s="3">
        <v>8.3289056031755401E-3</v>
      </c>
      <c r="BY101" s="3">
        <v>0.61077193231073701</v>
      </c>
      <c r="BZ101" s="3">
        <v>8.8911454225269401E-2</v>
      </c>
      <c r="CA101" s="3">
        <v>4.4019651914532998E-2</v>
      </c>
      <c r="CB101" s="3">
        <v>7.34392799879066E-2</v>
      </c>
      <c r="CC101" s="3">
        <v>1.6357529193508601E-2</v>
      </c>
      <c r="CD101" s="3">
        <v>1.06451116783084E-2</v>
      </c>
      <c r="CE101" s="3">
        <v>0.52851341192128998</v>
      </c>
      <c r="CF101" s="3">
        <v>8.9383170282577903E-2</v>
      </c>
      <c r="CG101" s="3">
        <v>3.5855346644367798E-2</v>
      </c>
      <c r="CH101" s="3">
        <v>7.9707029085670997E-2</v>
      </c>
      <c r="CI101" s="3">
        <v>1.91592917434187E-2</v>
      </c>
      <c r="CJ101" s="3">
        <v>1.1305422208729E-2</v>
      </c>
      <c r="CK101" s="3">
        <v>0.30849126648007702</v>
      </c>
      <c r="CL101" s="3">
        <v>6.07850507471068E-2</v>
      </c>
      <c r="CM101" s="3">
        <v>2.85831959736665E-2</v>
      </c>
    </row>
    <row r="102" spans="1:91" x14ac:dyDescent="0.25">
      <c r="A102" t="s">
        <v>198</v>
      </c>
      <c r="B102">
        <v>44.14</v>
      </c>
      <c r="C102">
        <v>20619.400000000001</v>
      </c>
      <c r="D102">
        <v>100969</v>
      </c>
      <c r="E102" s="3">
        <v>16.122555749831101</v>
      </c>
      <c r="F102" s="3">
        <v>1.0550643206153101</v>
      </c>
      <c r="G102" s="3">
        <v>0.229527776108614</v>
      </c>
      <c r="H102" s="3">
        <v>115590.227409352</v>
      </c>
      <c r="I102" s="3">
        <v>10811.244085784199</v>
      </c>
      <c r="J102" s="3">
        <v>0.47863724630687599</v>
      </c>
      <c r="K102" s="3">
        <v>122326.130738388</v>
      </c>
      <c r="L102" s="3">
        <v>10277.3378429695</v>
      </c>
      <c r="M102" s="3">
        <v>0.84447559942821604</v>
      </c>
      <c r="N102" s="3">
        <v>9438.0532859456198</v>
      </c>
      <c r="O102" s="3">
        <v>777.40943076927601</v>
      </c>
      <c r="P102" s="3">
        <v>0.61775069803609695</v>
      </c>
      <c r="Q102" s="3">
        <v>29977.358285544298</v>
      </c>
      <c r="R102" s="3">
        <v>2191.8254554242499</v>
      </c>
      <c r="S102" s="3">
        <v>136.04399755378</v>
      </c>
      <c r="T102" s="3">
        <v>5814.2398890999802</v>
      </c>
      <c r="U102" s="3">
        <v>293.86553425855601</v>
      </c>
      <c r="V102" s="3">
        <v>7.3742978412309004</v>
      </c>
      <c r="W102" s="3">
        <v>213333.11305454001</v>
      </c>
      <c r="X102" s="3">
        <v>8139.9689598990599</v>
      </c>
      <c r="Y102" s="3" t="s">
        <v>1</v>
      </c>
      <c r="Z102" s="3">
        <v>12.988988867583499</v>
      </c>
      <c r="AA102" s="3">
        <v>1.00948470908397</v>
      </c>
      <c r="AB102" s="3">
        <v>6.5191286672968696E-2</v>
      </c>
      <c r="AC102" s="3">
        <v>97.340351015401495</v>
      </c>
      <c r="AD102" s="3">
        <v>8.4514682944611508</v>
      </c>
      <c r="AE102" s="3">
        <v>0.21144019811769299</v>
      </c>
      <c r="AF102" s="3">
        <v>3879.0109846749001</v>
      </c>
      <c r="AG102" s="3">
        <v>360.52067061893899</v>
      </c>
      <c r="AH102" s="3">
        <v>16.372082533556</v>
      </c>
      <c r="AI102" s="3">
        <v>77.171282675222898</v>
      </c>
      <c r="AJ102" s="3">
        <v>6.1694938162628201</v>
      </c>
      <c r="AK102" s="3">
        <v>2.7193446383928399E-2</v>
      </c>
      <c r="AL102" s="3">
        <v>6.5134337341455097</v>
      </c>
      <c r="AM102" s="3">
        <v>0.506558572689081</v>
      </c>
      <c r="AN102" s="3">
        <v>2.16804258410369E-2</v>
      </c>
      <c r="AO102" s="3">
        <v>29.087211764590499</v>
      </c>
      <c r="AP102" s="3">
        <v>2.09400481169504</v>
      </c>
      <c r="AQ102" s="3">
        <v>0.191595818732787</v>
      </c>
      <c r="AR102" s="3">
        <v>29.413695275010401</v>
      </c>
      <c r="AS102" s="3">
        <v>1.92885823333629</v>
      </c>
      <c r="AT102" s="3">
        <v>2.1174744042937201E-2</v>
      </c>
      <c r="AU102" s="3">
        <v>6.3855800241726204</v>
      </c>
      <c r="AV102" s="3">
        <v>0.39258666966246702</v>
      </c>
      <c r="AW102" s="3">
        <v>1.3928274025686299E-2</v>
      </c>
      <c r="AX102" s="3">
        <v>15.8436421182167</v>
      </c>
      <c r="AY102" s="3">
        <v>1.3331424241013601</v>
      </c>
      <c r="AZ102" s="3">
        <v>9.7918748010669791E-3</v>
      </c>
      <c r="BA102" s="3">
        <v>1.8518368728841299</v>
      </c>
      <c r="BB102" s="3">
        <v>0.14861462955601901</v>
      </c>
      <c r="BC102" s="3">
        <v>1.5081536924609101E-2</v>
      </c>
      <c r="BD102" s="3">
        <v>6.5126882507420403</v>
      </c>
      <c r="BE102" s="3">
        <v>0.432679792150371</v>
      </c>
      <c r="BF102" s="3">
        <v>6.2429987382375401E-2</v>
      </c>
      <c r="BG102" s="3">
        <v>1.13375221149278</v>
      </c>
      <c r="BH102" s="3">
        <v>0.15788313552289199</v>
      </c>
      <c r="BI102" s="3">
        <v>8.5631873216940102E-2</v>
      </c>
      <c r="BJ102" s="3">
        <v>0.22541353228444999</v>
      </c>
      <c r="BK102" s="3">
        <v>4.3085644387554203E-2</v>
      </c>
      <c r="BL102" s="3">
        <v>2.8595108366419798E-2</v>
      </c>
      <c r="BM102" s="3">
        <v>1.03654949100628</v>
      </c>
      <c r="BN102" s="3">
        <v>0.16499752470403201</v>
      </c>
      <c r="BO102" s="3">
        <v>7.2939186491280894E-2</v>
      </c>
      <c r="BP102" s="3">
        <v>0.148250299427863</v>
      </c>
      <c r="BQ102" s="3">
        <v>2.39288526757097E-2</v>
      </c>
      <c r="BR102" s="3">
        <v>1.34939480959981E-2</v>
      </c>
      <c r="BS102" s="3">
        <v>1.1702692230160201</v>
      </c>
      <c r="BT102" s="3">
        <v>0.12705357077302001</v>
      </c>
      <c r="BU102" s="3">
        <v>6.9590174802711305E-2</v>
      </c>
      <c r="BV102" s="3">
        <v>0.21693008803928299</v>
      </c>
      <c r="BW102" s="3">
        <v>2.49027460862042E-2</v>
      </c>
      <c r="BX102" s="3">
        <v>1.0205535389078899E-2</v>
      </c>
      <c r="BY102" s="3">
        <v>0.72661308432627103</v>
      </c>
      <c r="BZ102" s="3">
        <v>0.112427878935229</v>
      </c>
      <c r="CA102" s="3">
        <v>5.3940392244825101E-2</v>
      </c>
      <c r="CB102" s="3">
        <v>8.3775594007319307E-2</v>
      </c>
      <c r="CC102" s="3">
        <v>2.0345532956969899E-2</v>
      </c>
      <c r="CD102" s="3">
        <v>1.30446985271266E-2</v>
      </c>
      <c r="CE102" s="3">
        <v>0.63138296876549205</v>
      </c>
      <c r="CF102" s="3">
        <v>0.12905063853454601</v>
      </c>
      <c r="CG102" s="3">
        <v>4.39448846959688E-2</v>
      </c>
      <c r="CH102" s="3">
        <v>9.2380818161157993E-2</v>
      </c>
      <c r="CI102" s="3">
        <v>1.8257290671210898E-2</v>
      </c>
      <c r="CJ102" s="3">
        <v>1.3854516015493701E-2</v>
      </c>
      <c r="CK102" s="3">
        <v>0.97041287065866999</v>
      </c>
      <c r="CL102" s="3">
        <v>0.14808750848125399</v>
      </c>
      <c r="CM102" s="3">
        <v>3.50319517807169E-2</v>
      </c>
    </row>
    <row r="103" spans="1:91" x14ac:dyDescent="0.25">
      <c r="A103" t="s">
        <v>199</v>
      </c>
      <c r="B103">
        <v>44.116999999999997</v>
      </c>
      <c r="C103">
        <v>12552.5</v>
      </c>
      <c r="D103">
        <v>98327.6</v>
      </c>
      <c r="E103" s="3">
        <v>6.2359907907742196</v>
      </c>
      <c r="F103" s="3">
        <v>0.34391747015421897</v>
      </c>
      <c r="G103" s="3">
        <v>0.171367533248658</v>
      </c>
      <c r="H103" s="3">
        <v>107818.39264029</v>
      </c>
      <c r="I103" s="3">
        <v>4787.7415880250601</v>
      </c>
      <c r="J103" s="3">
        <v>0.222732676979988</v>
      </c>
      <c r="K103" s="3">
        <v>114889.256590961</v>
      </c>
      <c r="L103" s="3">
        <v>4552.0339537378904</v>
      </c>
      <c r="M103" s="3">
        <v>0.62585964187789001</v>
      </c>
      <c r="N103" s="3">
        <v>4450.5776741130403</v>
      </c>
      <c r="O103" s="3">
        <v>389.76507447889497</v>
      </c>
      <c r="P103" s="3">
        <v>0.50283459591262403</v>
      </c>
      <c r="Q103" s="3">
        <v>22415.092535883101</v>
      </c>
      <c r="R103" s="3">
        <v>1879.29193346018</v>
      </c>
      <c r="S103" s="3">
        <v>84.2705621751536</v>
      </c>
      <c r="T103" s="3">
        <v>4367.97529449181</v>
      </c>
      <c r="U103" s="3">
        <v>270.83064844755302</v>
      </c>
      <c r="V103" s="3">
        <v>6.72245991679676</v>
      </c>
      <c r="W103" s="3">
        <v>209516.43763026799</v>
      </c>
      <c r="X103" s="3">
        <v>5366.8391609784403</v>
      </c>
      <c r="Y103" s="3" t="s">
        <v>1</v>
      </c>
      <c r="Z103" s="3">
        <v>7.3590808221958799</v>
      </c>
      <c r="AA103" s="3">
        <v>0.413211748929809</v>
      </c>
      <c r="AB103" s="3">
        <v>3.4034262868602602E-2</v>
      </c>
      <c r="AC103" s="3">
        <v>89.858897253864498</v>
      </c>
      <c r="AD103" s="3">
        <v>3.9612639285965199</v>
      </c>
      <c r="AE103" s="3">
        <v>0.198779351735309</v>
      </c>
      <c r="AF103" s="3">
        <v>2869.4626490673099</v>
      </c>
      <c r="AG103" s="3">
        <v>277.59485924985597</v>
      </c>
      <c r="AH103" s="3">
        <v>13.0410653744882</v>
      </c>
      <c r="AI103" s="3">
        <v>76.340468375786202</v>
      </c>
      <c r="AJ103" s="3">
        <v>2.9858944923171</v>
      </c>
      <c r="AK103" s="3">
        <v>1.6910006072018601E-2</v>
      </c>
      <c r="AL103" s="3">
        <v>5.3192085743791599</v>
      </c>
      <c r="AM103" s="3">
        <v>0.28109327221458302</v>
      </c>
      <c r="AN103" s="3">
        <v>1.9445375523243599E-2</v>
      </c>
      <c r="AO103" s="3">
        <v>21.0696164191192</v>
      </c>
      <c r="AP103" s="3">
        <v>1.4493062227792</v>
      </c>
      <c r="AQ103" s="3">
        <v>0.174002503849258</v>
      </c>
      <c r="AR103" s="3">
        <v>20.4941842523831</v>
      </c>
      <c r="AS103" s="3">
        <v>1.2415858085053999</v>
      </c>
      <c r="AT103" s="3">
        <v>2.4762769960271099E-2</v>
      </c>
      <c r="AU103" s="3">
        <v>6.1822693244071303</v>
      </c>
      <c r="AV103" s="3">
        <v>0.27105312172564699</v>
      </c>
      <c r="AW103" s="3">
        <v>1.1205595282530499E-2</v>
      </c>
      <c r="AX103" s="3">
        <v>15.2562699884372</v>
      </c>
      <c r="AY103" s="3">
        <v>0.63750420507470096</v>
      </c>
      <c r="AZ103" s="3">
        <v>9.8388322971618009E-3</v>
      </c>
      <c r="BA103" s="3">
        <v>1.8138742623881601</v>
      </c>
      <c r="BB103" s="3">
        <v>9.03987746249309E-2</v>
      </c>
      <c r="BC103" s="3">
        <v>1.1742823591214299E-2</v>
      </c>
      <c r="BD103" s="3">
        <v>6.6481171662504899</v>
      </c>
      <c r="BE103" s="3">
        <v>0.38756960547562502</v>
      </c>
      <c r="BF103" s="3">
        <v>5.5955521887203097E-2</v>
      </c>
      <c r="BG103" s="3">
        <v>1.3665619013343899</v>
      </c>
      <c r="BH103" s="3">
        <v>0.168816487939143</v>
      </c>
      <c r="BI103" s="3">
        <v>4.6524388730538997E-2</v>
      </c>
      <c r="BJ103" s="3">
        <v>0.18462045013731501</v>
      </c>
      <c r="BK103" s="3">
        <v>2.8793985149933501E-2</v>
      </c>
      <c r="BL103" s="3">
        <v>1.7002141540055901E-2</v>
      </c>
      <c r="BM103" s="3">
        <v>1.0262049498191601</v>
      </c>
      <c r="BN103" s="3">
        <v>0.14943976092121899</v>
      </c>
      <c r="BO103" s="3">
        <v>6.2019310538986398E-2</v>
      </c>
      <c r="BP103" s="3">
        <v>0.15028543426278801</v>
      </c>
      <c r="BQ103" s="3">
        <v>2.06654345243674E-2</v>
      </c>
      <c r="BR103" s="3">
        <v>8.1149600975338292E-3</v>
      </c>
      <c r="BS103" s="3">
        <v>1.0208743926553701</v>
      </c>
      <c r="BT103" s="3">
        <v>0.11682832674525399</v>
      </c>
      <c r="BU103" s="3">
        <v>5.81138656397992E-2</v>
      </c>
      <c r="BV103" s="3">
        <v>0.200182779300553</v>
      </c>
      <c r="BW103" s="3">
        <v>2.5663745517965401E-2</v>
      </c>
      <c r="BX103" s="3">
        <v>6.1387400175740804E-3</v>
      </c>
      <c r="BY103" s="3">
        <v>0.53590982697307799</v>
      </c>
      <c r="BZ103" s="3">
        <v>7.0934288074570001E-2</v>
      </c>
      <c r="CA103" s="3">
        <v>3.3249777635744E-2</v>
      </c>
      <c r="CB103" s="3">
        <v>8.1432857757126095E-2</v>
      </c>
      <c r="CC103" s="3">
        <v>1.6370602931499001E-2</v>
      </c>
      <c r="CD103" s="3">
        <v>1.06536396948772E-2</v>
      </c>
      <c r="CE103" s="3">
        <v>0.46945591822403798</v>
      </c>
      <c r="CF103" s="3">
        <v>9.2004796257714697E-2</v>
      </c>
      <c r="CG103" s="3">
        <v>5.0747557919844997E-2</v>
      </c>
      <c r="CH103" s="3">
        <v>6.2958049602267502E-2</v>
      </c>
      <c r="CI103" s="3">
        <v>1.4083907234504599E-2</v>
      </c>
      <c r="CJ103" s="3">
        <v>9.8655559040385001E-3</v>
      </c>
      <c r="CK103" s="3">
        <v>0.22011286177113901</v>
      </c>
      <c r="CL103" s="3">
        <v>4.4602208439645602E-2</v>
      </c>
      <c r="CM103" s="3">
        <v>1.9039987228204401E-2</v>
      </c>
    </row>
    <row r="104" spans="1:91" x14ac:dyDescent="0.25">
      <c r="A104" t="s">
        <v>200</v>
      </c>
      <c r="B104">
        <v>32.756</v>
      </c>
      <c r="C104">
        <v>36013.300000000003</v>
      </c>
      <c r="D104">
        <v>121125</v>
      </c>
      <c r="E104" s="3">
        <v>0.32684265895438103</v>
      </c>
      <c r="F104" s="3">
        <v>0.103484749773038</v>
      </c>
      <c r="G104" s="3">
        <v>0.15072496015454601</v>
      </c>
      <c r="H104" s="3">
        <v>108018.56139358001</v>
      </c>
      <c r="I104" s="3">
        <v>7051.9201486559696</v>
      </c>
      <c r="J104" s="3">
        <v>0.172247353632829</v>
      </c>
      <c r="K104" s="3">
        <v>120864.17347278399</v>
      </c>
      <c r="L104" s="3">
        <v>8523.9833120213607</v>
      </c>
      <c r="M104" s="3">
        <v>0.97963496443768905</v>
      </c>
      <c r="N104" s="3">
        <v>1138.18312311144</v>
      </c>
      <c r="O104" s="3">
        <v>91.141285694098499</v>
      </c>
      <c r="P104" s="3">
        <v>0.41612791427276602</v>
      </c>
      <c r="Q104" s="3">
        <v>2014.93425595236</v>
      </c>
      <c r="R104" s="3">
        <v>145.69041017351</v>
      </c>
      <c r="S104" s="3">
        <v>74.418919686018398</v>
      </c>
      <c r="T104" s="3">
        <v>195.40661569201501</v>
      </c>
      <c r="U104" s="3">
        <v>28.425798221436999</v>
      </c>
      <c r="V104" s="3">
        <v>5.4084904421974898</v>
      </c>
      <c r="W104" s="3">
        <v>209557.917238036</v>
      </c>
      <c r="X104" s="3">
        <v>7052.6852864804096</v>
      </c>
      <c r="Y104" s="3" t="s">
        <v>1</v>
      </c>
      <c r="Z104" s="3">
        <v>16.3835036094458</v>
      </c>
      <c r="AA104" s="3">
        <v>0.98636482725944896</v>
      </c>
      <c r="AB104" s="3">
        <v>3.0553459207048401E-2</v>
      </c>
      <c r="AC104" s="3">
        <v>2286.9002280920899</v>
      </c>
      <c r="AD104" s="3">
        <v>151.346122923314</v>
      </c>
      <c r="AE104" s="3">
        <v>0.123100321588874</v>
      </c>
      <c r="AF104" s="3">
        <v>2708.67590489125</v>
      </c>
      <c r="AG104" s="3">
        <v>201.32595493501401</v>
      </c>
      <c r="AH104" s="3">
        <v>11.157929153836101</v>
      </c>
      <c r="AI104" s="3">
        <v>35.605994634632303</v>
      </c>
      <c r="AJ104" s="3">
        <v>2.6338804678950498</v>
      </c>
      <c r="AK104" s="3">
        <v>1.5965249447823002E-2</v>
      </c>
      <c r="AL104" s="3">
        <v>1.3507274269768801</v>
      </c>
      <c r="AM104" s="3">
        <v>0.17164350220632099</v>
      </c>
      <c r="AN104" s="3">
        <v>1.7198661795692301E-2</v>
      </c>
      <c r="AO104" s="3">
        <v>3.3665065095879401</v>
      </c>
      <c r="AP104" s="3">
        <v>0.47594041338419901</v>
      </c>
      <c r="AQ104" s="3">
        <v>9.4661146162419704E-2</v>
      </c>
      <c r="AR104" s="3">
        <v>2.8789286907346798</v>
      </c>
      <c r="AS104" s="3">
        <v>0.313173473882432</v>
      </c>
      <c r="AT104" s="3">
        <v>1.54588275230056E-2</v>
      </c>
      <c r="AU104" s="3">
        <v>0.66128887393324698</v>
      </c>
      <c r="AV104" s="3">
        <v>8.0093388691587594E-2</v>
      </c>
      <c r="AW104" s="3">
        <v>6.7402004737974102E-3</v>
      </c>
      <c r="AX104" s="3">
        <v>1.52879788622395</v>
      </c>
      <c r="AY104" s="3">
        <v>0.189959641734531</v>
      </c>
      <c r="AZ104" s="3">
        <v>7.3381836937541503E-3</v>
      </c>
      <c r="BA104" s="3">
        <v>0.234725685140274</v>
      </c>
      <c r="BB104" s="3">
        <v>3.5357399574888801E-2</v>
      </c>
      <c r="BC104" s="3">
        <v>5.0889008470222704E-3</v>
      </c>
      <c r="BD104" s="3">
        <v>1.05557449698255</v>
      </c>
      <c r="BE104" s="3">
        <v>0.17626310968963901</v>
      </c>
      <c r="BF104" s="3">
        <v>6.1197068417551702E-2</v>
      </c>
      <c r="BG104" s="3">
        <v>0.27173875704979</v>
      </c>
      <c r="BH104" s="3">
        <v>7.8219494282656593E-2</v>
      </c>
      <c r="BI104" s="3">
        <v>4.1357589148473803E-2</v>
      </c>
      <c r="BJ104" s="3">
        <v>5.6892752476377102E-2</v>
      </c>
      <c r="BK104" s="3">
        <v>2.0920780764996101E-2</v>
      </c>
      <c r="BL104" s="3">
        <v>1.50264241891735E-2</v>
      </c>
      <c r="BM104" s="3">
        <v>0.224525373815576</v>
      </c>
      <c r="BN104" s="3">
        <v>7.1850084932966907E-2</v>
      </c>
      <c r="BO104" s="3">
        <v>5.0417276383134202E-2</v>
      </c>
      <c r="BP104" s="3">
        <v>3.6125705947138501E-2</v>
      </c>
      <c r="BQ104" s="3">
        <v>1.1335930936533E-2</v>
      </c>
      <c r="BR104" s="3">
        <v>1.16442543992202E-2</v>
      </c>
      <c r="BS104" s="3">
        <v>0.224059345012565</v>
      </c>
      <c r="BT104" s="3">
        <v>6.0263535460022402E-2</v>
      </c>
      <c r="BU104" s="3">
        <v>3.3199513966600203E-2</v>
      </c>
      <c r="BV104" s="3">
        <v>4.4324390269100102E-2</v>
      </c>
      <c r="BW104" s="3">
        <v>1.51303240574768E-2</v>
      </c>
      <c r="BX104" s="3">
        <v>9.5792636049730207E-3</v>
      </c>
      <c r="BY104" s="3">
        <v>7.5957774669093397E-2</v>
      </c>
      <c r="BZ104" s="3">
        <v>2.9136476153139999E-2</v>
      </c>
      <c r="CA104" s="3">
        <v>3.0457887458200401E-2</v>
      </c>
      <c r="CB104" s="3">
        <v>1.55650142864351E-2</v>
      </c>
      <c r="CC104" s="3">
        <v>8.4142532704786499E-3</v>
      </c>
      <c r="CD104" s="3">
        <v>6.8655423142143504E-3</v>
      </c>
      <c r="CE104" s="3">
        <v>7.3312897810205405E-2</v>
      </c>
      <c r="CF104" s="3">
        <v>3.7717429812826601E-2</v>
      </c>
      <c r="CG104" s="3">
        <v>3.4489381540236702E-2</v>
      </c>
      <c r="CH104" s="3" t="s">
        <v>107</v>
      </c>
      <c r="CI104" s="3">
        <v>6.6687125186876504E-3</v>
      </c>
      <c r="CJ104" s="3">
        <v>9.80510497715531E-3</v>
      </c>
      <c r="CK104" s="3">
        <v>6.0525934829860901</v>
      </c>
      <c r="CL104" s="3">
        <v>0.39205632025897102</v>
      </c>
      <c r="CM104" s="3">
        <v>1.59258833880895E-2</v>
      </c>
    </row>
    <row r="105" spans="1:91" x14ac:dyDescent="0.25">
      <c r="A105" t="s">
        <v>201</v>
      </c>
      <c r="B105">
        <v>35.253999999999998</v>
      </c>
      <c r="C105">
        <v>36063.800000000003</v>
      </c>
      <c r="D105">
        <v>120194</v>
      </c>
      <c r="E105" s="3">
        <v>0.85181258054726305</v>
      </c>
      <c r="F105" s="3">
        <v>0.11755363623300399</v>
      </c>
      <c r="G105" s="3">
        <v>0.190514930338331</v>
      </c>
      <c r="H105" s="3">
        <v>108616.670061688</v>
      </c>
      <c r="I105" s="3">
        <v>6623.0911685193796</v>
      </c>
      <c r="J105" s="3">
        <v>0.25347524988280701</v>
      </c>
      <c r="K105" s="3">
        <v>118430.48103028499</v>
      </c>
      <c r="L105" s="3">
        <v>6789.2102941437397</v>
      </c>
      <c r="M105" s="3">
        <v>0.64467466883652103</v>
      </c>
      <c r="N105" s="3">
        <v>2161.9692927168498</v>
      </c>
      <c r="O105" s="3">
        <v>180.01953109627499</v>
      </c>
      <c r="P105" s="3">
        <v>0.55942656676388203</v>
      </c>
      <c r="Q105" s="3">
        <v>5002.8071423379697</v>
      </c>
      <c r="R105" s="3">
        <v>488.69195797819202</v>
      </c>
      <c r="S105" s="3">
        <v>105.063157437724</v>
      </c>
      <c r="T105" s="3">
        <v>92.545815131781794</v>
      </c>
      <c r="U105" s="3">
        <v>9.3704058300569493</v>
      </c>
      <c r="V105" s="3">
        <v>7.22596513124489</v>
      </c>
      <c r="W105" s="3">
        <v>212140.70942109299</v>
      </c>
      <c r="X105" s="3">
        <v>5461.2334437651298</v>
      </c>
      <c r="Y105" s="3" t="s">
        <v>1</v>
      </c>
      <c r="Z105" s="3">
        <v>16.425406372279902</v>
      </c>
      <c r="AA105" s="3">
        <v>0.796992721081349</v>
      </c>
      <c r="AB105" s="3">
        <v>4.9171622078147903E-2</v>
      </c>
      <c r="AC105" s="3">
        <v>2556.2615034028699</v>
      </c>
      <c r="AD105" s="3">
        <v>183.648274437379</v>
      </c>
      <c r="AE105" s="3">
        <v>0.18841497518622</v>
      </c>
      <c r="AF105" s="3">
        <v>3361.6803635034398</v>
      </c>
      <c r="AG105" s="3">
        <v>247.748071872362</v>
      </c>
      <c r="AH105" s="3">
        <v>16.552809185944302</v>
      </c>
      <c r="AI105" s="3">
        <v>30.417459820037699</v>
      </c>
      <c r="AJ105" s="3">
        <v>1.69741895602714</v>
      </c>
      <c r="AK105" s="3">
        <v>1.6001854448807001E-2</v>
      </c>
      <c r="AL105" s="3">
        <v>1.3866078878213799</v>
      </c>
      <c r="AM105" s="3">
        <v>0.149082333002304</v>
      </c>
      <c r="AN105" s="3">
        <v>2.25027013744287E-2</v>
      </c>
      <c r="AO105" s="3">
        <v>4.8715745844053</v>
      </c>
      <c r="AP105" s="3">
        <v>0.68631781881353604</v>
      </c>
      <c r="AQ105" s="3">
        <v>0.103802911679846</v>
      </c>
      <c r="AR105" s="3">
        <v>4.4783463234566199</v>
      </c>
      <c r="AS105" s="3">
        <v>0.410782850134565</v>
      </c>
      <c r="AT105" s="3">
        <v>1.4296855511401401E-5</v>
      </c>
      <c r="AU105" s="3">
        <v>0.80721366999423105</v>
      </c>
      <c r="AV105" s="3">
        <v>0.19333194378114399</v>
      </c>
      <c r="AW105" s="3">
        <v>1.6192848544127902E-2</v>
      </c>
      <c r="AX105" s="3">
        <v>1.4053999003533499</v>
      </c>
      <c r="AY105" s="3">
        <v>0.14925851614083299</v>
      </c>
      <c r="AZ105" s="3">
        <v>9.6049618802588194E-3</v>
      </c>
      <c r="BA105" s="3">
        <v>0.23489289319336301</v>
      </c>
      <c r="BB105" s="3">
        <v>3.3261878360114502E-2</v>
      </c>
      <c r="BC105" s="3">
        <v>1.1565101796945499E-6</v>
      </c>
      <c r="BD105" s="3">
        <v>0.90942811944240498</v>
      </c>
      <c r="BE105" s="3">
        <v>0.157164782915481</v>
      </c>
      <c r="BF105" s="3">
        <v>7.7060377173283595E-2</v>
      </c>
      <c r="BG105" s="3">
        <v>0.22372997418860499</v>
      </c>
      <c r="BH105" s="3">
        <v>7.3449314036988705E-2</v>
      </c>
      <c r="BI105" s="3">
        <v>8.7519227660027205E-2</v>
      </c>
      <c r="BJ105" s="3">
        <v>5.4351370511902801E-2</v>
      </c>
      <c r="BK105" s="3">
        <v>1.5724432363850099E-2</v>
      </c>
      <c r="BL105" s="3">
        <v>2.1190513885279198E-2</v>
      </c>
      <c r="BM105" s="3">
        <v>0.22871093604773199</v>
      </c>
      <c r="BN105" s="3">
        <v>7.1049148374509305E-2</v>
      </c>
      <c r="BO105" s="3">
        <v>0.12273936801162801</v>
      </c>
      <c r="BP105" s="3">
        <v>2.8124792877082201E-2</v>
      </c>
      <c r="BQ105" s="3">
        <v>8.6326961717375396E-3</v>
      </c>
      <c r="BR105" s="3">
        <v>5.9547844884531697E-3</v>
      </c>
      <c r="BS105" s="3">
        <v>0.21367240036259899</v>
      </c>
      <c r="BT105" s="3">
        <v>5.73784153561952E-2</v>
      </c>
      <c r="BU105" s="3">
        <v>7.4643060110502299E-2</v>
      </c>
      <c r="BV105" s="3">
        <v>4.1234922028652199E-2</v>
      </c>
      <c r="BW105" s="3">
        <v>1.17475770607348E-2</v>
      </c>
      <c r="BX105" s="3">
        <v>1.5824501045515301E-2</v>
      </c>
      <c r="BY105" s="3">
        <v>0.116095625091742</v>
      </c>
      <c r="BZ105" s="3">
        <v>3.1408557896802802E-2</v>
      </c>
      <c r="CA105" s="3">
        <v>3.25110244255436E-2</v>
      </c>
      <c r="CB105" s="3">
        <v>1.7181632235935801E-2</v>
      </c>
      <c r="CC105" s="3">
        <v>8.0614612299756798E-3</v>
      </c>
      <c r="CD105" s="3">
        <v>1.17958817255975E-2</v>
      </c>
      <c r="CE105" s="3">
        <v>0.118102599777932</v>
      </c>
      <c r="CF105" s="3">
        <v>3.7242506850470203E-2</v>
      </c>
      <c r="CG105" s="3">
        <v>4.7911680151798398E-2</v>
      </c>
      <c r="CH105" s="3" t="s">
        <v>107</v>
      </c>
      <c r="CI105" s="3">
        <v>6.1069253602784503E-3</v>
      </c>
      <c r="CJ105" s="3">
        <v>9.4701926614800501E-3</v>
      </c>
      <c r="CK105" s="3">
        <v>3.87277314533002</v>
      </c>
      <c r="CL105" s="3">
        <v>0.262687211861725</v>
      </c>
      <c r="CM105" s="3">
        <v>3.3595238164286001E-2</v>
      </c>
    </row>
    <row r="106" spans="1:91" x14ac:dyDescent="0.25">
      <c r="A106" t="s">
        <v>202</v>
      </c>
      <c r="B106">
        <v>36.481000000000002</v>
      </c>
      <c r="C106">
        <v>28283.5</v>
      </c>
      <c r="D106">
        <v>125002</v>
      </c>
      <c r="E106" s="3">
        <v>0.86334418060686402</v>
      </c>
      <c r="F106" s="3">
        <v>0.16131713291982999</v>
      </c>
      <c r="G106" s="3">
        <v>0.13309668955302401</v>
      </c>
      <c r="H106" s="3">
        <v>104520.321136852</v>
      </c>
      <c r="I106" s="3">
        <v>3076.99360370253</v>
      </c>
      <c r="J106" s="3">
        <v>0.16927031104179299</v>
      </c>
      <c r="K106" s="3">
        <v>113145.51800136401</v>
      </c>
      <c r="L106" s="3">
        <v>3062.1142279195301</v>
      </c>
      <c r="M106" s="3">
        <v>0.43475982574430799</v>
      </c>
      <c r="N106" s="3">
        <v>2280.0298734029702</v>
      </c>
      <c r="O106" s="3">
        <v>211.59839842733501</v>
      </c>
      <c r="P106" s="3">
        <v>0.44354303049353799</v>
      </c>
      <c r="Q106" s="3">
        <v>3970.58518897361</v>
      </c>
      <c r="R106" s="3">
        <v>490.01628154423702</v>
      </c>
      <c r="S106" s="3">
        <v>78.070700301300306</v>
      </c>
      <c r="T106" s="3">
        <v>148.205546224279</v>
      </c>
      <c r="U106" s="3">
        <v>26.181335575406699</v>
      </c>
      <c r="V106" s="3">
        <v>5.6425358299996597</v>
      </c>
      <c r="W106" s="3">
        <v>211078.12152548801</v>
      </c>
      <c r="X106" s="3">
        <v>3919.1187657016799</v>
      </c>
      <c r="Y106" s="3" t="s">
        <v>1</v>
      </c>
      <c r="Z106" s="3">
        <v>17.7032180104768</v>
      </c>
      <c r="AA106" s="3">
        <v>0.74923556599593399</v>
      </c>
      <c r="AB106" s="3">
        <v>3.9380095547809101E-2</v>
      </c>
      <c r="AC106" s="3">
        <v>2546.4245635557099</v>
      </c>
      <c r="AD106" s="3">
        <v>84.201790152544106</v>
      </c>
      <c r="AE106" s="3">
        <v>0.109060665873127</v>
      </c>
      <c r="AF106" s="3">
        <v>3317.1107509236699</v>
      </c>
      <c r="AG106" s="3">
        <v>178.454898426055</v>
      </c>
      <c r="AH106" s="3">
        <v>9.0165218246954808</v>
      </c>
      <c r="AI106" s="3">
        <v>30.678308829253201</v>
      </c>
      <c r="AJ106" s="3">
        <v>0.96122077630156399</v>
      </c>
      <c r="AK106" s="3">
        <v>9.5231821540773497E-3</v>
      </c>
      <c r="AL106" s="3">
        <v>2.6611409265509698</v>
      </c>
      <c r="AM106" s="3">
        <v>0.26797037152684</v>
      </c>
      <c r="AN106" s="3">
        <v>1.4921267136552599E-2</v>
      </c>
      <c r="AO106" s="3">
        <v>3.2302418544410698</v>
      </c>
      <c r="AP106" s="3">
        <v>0.43051876384759902</v>
      </c>
      <c r="AQ106" s="3">
        <v>8.6014865968322293E-2</v>
      </c>
      <c r="AR106" s="3">
        <v>3.0756824213450802</v>
      </c>
      <c r="AS106" s="3">
        <v>0.25950029637901001</v>
      </c>
      <c r="AT106" s="3">
        <v>1.44824526286067E-2</v>
      </c>
      <c r="AU106" s="3">
        <v>1.8086382615801899</v>
      </c>
      <c r="AV106" s="3">
        <v>0.37392858243968802</v>
      </c>
      <c r="AW106" s="3">
        <v>9.0148145758033697E-3</v>
      </c>
      <c r="AX106" s="3">
        <v>3.54581644161442</v>
      </c>
      <c r="AY106" s="3">
        <v>0.48968804203456201</v>
      </c>
      <c r="AZ106" s="3">
        <v>7.7159663479955199E-3</v>
      </c>
      <c r="BA106" s="3">
        <v>0.51071876994360399</v>
      </c>
      <c r="BB106" s="3">
        <v>7.1101388211507494E-2</v>
      </c>
      <c r="BC106" s="3">
        <v>6.0694083754269804E-3</v>
      </c>
      <c r="BD106" s="3">
        <v>2.34531378026435</v>
      </c>
      <c r="BE106" s="3">
        <v>0.33704478928724202</v>
      </c>
      <c r="BF106" s="3">
        <v>4.5236835948175402E-2</v>
      </c>
      <c r="BG106" s="3">
        <v>0.45600931534453998</v>
      </c>
      <c r="BH106" s="3">
        <v>0.10420068808707</v>
      </c>
      <c r="BI106" s="3">
        <v>3.6562192968763702E-2</v>
      </c>
      <c r="BJ106" s="3">
        <v>0.128283374103973</v>
      </c>
      <c r="BK106" s="3">
        <v>2.70443048012287E-2</v>
      </c>
      <c r="BL106" s="3">
        <v>7.4244675504535496E-3</v>
      </c>
      <c r="BM106" s="3">
        <v>0.51829328970530797</v>
      </c>
      <c r="BN106" s="3">
        <v>0.109195250990582</v>
      </c>
      <c r="BO106" s="3">
        <v>6.4109188179363896E-2</v>
      </c>
      <c r="BP106" s="3">
        <v>8.2212224389826005E-2</v>
      </c>
      <c r="BQ106" s="3">
        <v>1.86394932803861E-2</v>
      </c>
      <c r="BR106" s="3">
        <v>4.9376727647669804E-3</v>
      </c>
      <c r="BS106" s="3">
        <v>0.427597088962687</v>
      </c>
      <c r="BT106" s="3">
        <v>6.3552556750591696E-2</v>
      </c>
      <c r="BU106" s="3">
        <v>3.6917186542549101E-2</v>
      </c>
      <c r="BV106" s="3">
        <v>7.0232479805014403E-2</v>
      </c>
      <c r="BW106" s="3">
        <v>1.7320211518796098E-2</v>
      </c>
      <c r="BX106" s="3">
        <v>6.6750443462269098E-3</v>
      </c>
      <c r="BY106" s="3">
        <v>0.20163887361767699</v>
      </c>
      <c r="BZ106" s="3">
        <v>3.5884788480984899E-2</v>
      </c>
      <c r="CA106" s="3">
        <v>2.2182370942698901E-2</v>
      </c>
      <c r="CB106" s="3">
        <v>1.98346246272951E-2</v>
      </c>
      <c r="CC106" s="3">
        <v>7.1711044710076203E-3</v>
      </c>
      <c r="CD106" s="3">
        <v>9.9492220768107893E-3</v>
      </c>
      <c r="CE106" s="3">
        <v>0.12909493764323501</v>
      </c>
      <c r="CF106" s="3">
        <v>3.9889440319869303E-2</v>
      </c>
      <c r="CG106" s="3">
        <v>4.2445157781443997E-2</v>
      </c>
      <c r="CH106" s="3">
        <v>2.1727830460127301E-2</v>
      </c>
      <c r="CI106" s="3">
        <v>9.2289517977944008E-3</v>
      </c>
      <c r="CJ106" s="3">
        <v>1.0545013266799699E-2</v>
      </c>
      <c r="CK106" s="3">
        <v>7.8347554081711897</v>
      </c>
      <c r="CL106" s="3">
        <v>0.56545978576520906</v>
      </c>
      <c r="CM106" s="3">
        <v>1.17922101892222E-2</v>
      </c>
    </row>
    <row r="107" spans="1:91" x14ac:dyDescent="0.25">
      <c r="A107" t="s">
        <v>203</v>
      </c>
      <c r="B107">
        <v>33.29</v>
      </c>
      <c r="C107">
        <v>29129.8</v>
      </c>
      <c r="D107">
        <v>126671</v>
      </c>
      <c r="E107" s="3">
        <v>0.71023705226402101</v>
      </c>
      <c r="F107" s="3">
        <v>0.14359897800452401</v>
      </c>
      <c r="G107" s="3">
        <v>0.136337008132145</v>
      </c>
      <c r="H107" s="3">
        <v>108660.42670958801</v>
      </c>
      <c r="I107" s="3">
        <v>5405.3972220527303</v>
      </c>
      <c r="J107" s="3">
        <v>0.17750819312881999</v>
      </c>
      <c r="K107" s="3">
        <v>118751.032520623</v>
      </c>
      <c r="L107" s="3">
        <v>5413.5645032984503</v>
      </c>
      <c r="M107" s="3">
        <v>0.76876565727219703</v>
      </c>
      <c r="N107" s="3">
        <v>2434.2265089146199</v>
      </c>
      <c r="O107" s="3">
        <v>354.86410873004502</v>
      </c>
      <c r="P107" s="3">
        <v>0.48578859669155899</v>
      </c>
      <c r="Q107" s="3">
        <v>6071.0151463925204</v>
      </c>
      <c r="R107" s="3">
        <v>1231.1658014531799</v>
      </c>
      <c r="S107" s="3">
        <v>83.650373573776903</v>
      </c>
      <c r="T107" s="3">
        <v>313.39405865685001</v>
      </c>
      <c r="U107" s="3">
        <v>68.220462824650397</v>
      </c>
      <c r="V107" s="3">
        <v>4.8823309574681701</v>
      </c>
      <c r="W107" s="3">
        <v>211050.31921058599</v>
      </c>
      <c r="X107" s="3">
        <v>4785.6247003937697</v>
      </c>
      <c r="Y107" s="3" t="s">
        <v>1</v>
      </c>
      <c r="Z107" s="3">
        <v>18.611254450350199</v>
      </c>
      <c r="AA107" s="3">
        <v>0.956259722905209</v>
      </c>
      <c r="AB107" s="3">
        <v>2.8838633737600299E-2</v>
      </c>
      <c r="AC107" s="3">
        <v>2342.7295333109</v>
      </c>
      <c r="AD107" s="3">
        <v>112.33602193741601</v>
      </c>
      <c r="AE107" s="3">
        <v>0.14564194725228</v>
      </c>
      <c r="AF107" s="3">
        <v>3271.2427340757299</v>
      </c>
      <c r="AG107" s="3">
        <v>208.97606744999601</v>
      </c>
      <c r="AH107" s="3">
        <v>13.8109464568111</v>
      </c>
      <c r="AI107" s="3">
        <v>28.888012829157098</v>
      </c>
      <c r="AJ107" s="3">
        <v>1.39345685759768</v>
      </c>
      <c r="AK107" s="3">
        <v>8.4062097557778808E-3</v>
      </c>
      <c r="AL107" s="3">
        <v>0.66422713671731504</v>
      </c>
      <c r="AM107" s="3">
        <v>9.0574824741263493E-2</v>
      </c>
      <c r="AN107" s="3">
        <v>1.45112884643254E-2</v>
      </c>
      <c r="AO107" s="3">
        <v>7.4698503335199202</v>
      </c>
      <c r="AP107" s="3">
        <v>1.4894555598697601</v>
      </c>
      <c r="AQ107" s="3">
        <v>0.117556031363619</v>
      </c>
      <c r="AR107" s="3">
        <v>8.0843693200678892</v>
      </c>
      <c r="AS107" s="3">
        <v>1.49474196902485</v>
      </c>
      <c r="AT107" s="3">
        <v>1.4110502890747501E-2</v>
      </c>
      <c r="AU107" s="3">
        <v>0.24369016433138199</v>
      </c>
      <c r="AV107" s="3">
        <v>3.1555340264262897E-2</v>
      </c>
      <c r="AW107" s="3">
        <v>1.0745696614562501E-2</v>
      </c>
      <c r="AX107" s="3">
        <v>0.61611512827054105</v>
      </c>
      <c r="AY107" s="3">
        <v>6.3051034243086501E-2</v>
      </c>
      <c r="AZ107" s="3">
        <v>8.0186817433488006E-3</v>
      </c>
      <c r="BA107" s="3">
        <v>8.3142705227366095E-2</v>
      </c>
      <c r="BB107" s="3">
        <v>1.5483362321919001E-2</v>
      </c>
      <c r="BC107" s="3">
        <v>6.3882505644305403E-3</v>
      </c>
      <c r="BD107" s="3">
        <v>0.39846500243335897</v>
      </c>
      <c r="BE107" s="3">
        <v>6.8663175070495797E-2</v>
      </c>
      <c r="BF107" s="3">
        <v>6.1705198608744301E-2</v>
      </c>
      <c r="BG107" s="3" t="s">
        <v>107</v>
      </c>
      <c r="BH107" s="3">
        <v>3.8548412115746701E-2</v>
      </c>
      <c r="BI107" s="3">
        <v>4.8887603178609601E-2</v>
      </c>
      <c r="BJ107" s="3">
        <v>2.5920896541826201E-2</v>
      </c>
      <c r="BK107" s="3">
        <v>1.25617985221668E-2</v>
      </c>
      <c r="BL107" s="3">
        <v>1.2621978105684099E-2</v>
      </c>
      <c r="BM107" s="3">
        <v>9.5453649894577802E-2</v>
      </c>
      <c r="BN107" s="3">
        <v>4.4773248812699E-2</v>
      </c>
      <c r="BO107" s="3">
        <v>2.9220019660679501E-2</v>
      </c>
      <c r="BP107" s="3">
        <v>1.2222781987448399E-2</v>
      </c>
      <c r="BQ107" s="3">
        <v>6.1365096511679902E-3</v>
      </c>
      <c r="BR107" s="3">
        <v>6.7552354709657699E-3</v>
      </c>
      <c r="BS107" s="3">
        <v>0.10726240474721099</v>
      </c>
      <c r="BT107" s="3">
        <v>4.0991882933627301E-2</v>
      </c>
      <c r="BU107" s="3">
        <v>4.23375885647235E-2</v>
      </c>
      <c r="BV107" s="3">
        <v>1.99797718811748E-2</v>
      </c>
      <c r="BW107" s="3">
        <v>7.9579483259770104E-3</v>
      </c>
      <c r="BX107" s="3">
        <v>1.1531401205880301E-2</v>
      </c>
      <c r="BY107" s="3">
        <v>5.1369696935565798E-2</v>
      </c>
      <c r="BZ107" s="3">
        <v>2.2715727648738301E-2</v>
      </c>
      <c r="CA107" s="3">
        <v>2.7186870076104298E-2</v>
      </c>
      <c r="CB107" s="3">
        <v>1.53574980937353E-2</v>
      </c>
      <c r="CC107" s="3">
        <v>7.40429519688246E-3</v>
      </c>
      <c r="CD107" s="3">
        <v>1.0952875676487899E-2</v>
      </c>
      <c r="CE107" s="3" t="s">
        <v>107</v>
      </c>
      <c r="CF107" s="3">
        <v>2.6998208803479199E-2</v>
      </c>
      <c r="CG107" s="3">
        <v>4.1461656093254202E-2</v>
      </c>
      <c r="CH107" s="3">
        <v>1.18755484310357E-2</v>
      </c>
      <c r="CI107" s="3">
        <v>7.9887088608089803E-3</v>
      </c>
      <c r="CJ107" s="3">
        <v>9.2848381454252206E-3</v>
      </c>
      <c r="CK107" s="3">
        <v>0.93627257373129502</v>
      </c>
      <c r="CL107" s="3">
        <v>0.114121074473146</v>
      </c>
      <c r="CM107" s="3">
        <v>8.5734148232636705E-3</v>
      </c>
    </row>
    <row r="108" spans="1:91" x14ac:dyDescent="0.25">
      <c r="A108" t="s">
        <v>204</v>
      </c>
      <c r="B108">
        <v>27.02</v>
      </c>
      <c r="C108">
        <v>30487.599999999999</v>
      </c>
      <c r="D108">
        <v>125636</v>
      </c>
      <c r="E108" s="3">
        <v>0.158212907688627</v>
      </c>
      <c r="F108" s="3">
        <v>7.09106771454176E-2</v>
      </c>
      <c r="G108" s="3">
        <v>0.14739624592499001</v>
      </c>
      <c r="H108" s="3">
        <v>109837.363726891</v>
      </c>
      <c r="I108" s="3">
        <v>9546.2118631092708</v>
      </c>
      <c r="J108" s="3">
        <v>0.193445328988573</v>
      </c>
      <c r="K108" s="3">
        <v>119660.19016822</v>
      </c>
      <c r="L108" s="3">
        <v>9665.3707708115508</v>
      </c>
      <c r="M108" s="3">
        <v>0.44486478158117798</v>
      </c>
      <c r="N108" s="3">
        <v>279.67292715912299</v>
      </c>
      <c r="O108" s="3">
        <v>39.625003890453598</v>
      </c>
      <c r="P108" s="3">
        <v>0.404908449945661</v>
      </c>
      <c r="Q108" s="3">
        <v>806.71980418425403</v>
      </c>
      <c r="R108" s="3">
        <v>197.469169898643</v>
      </c>
      <c r="S108" s="3">
        <v>87.340998646293897</v>
      </c>
      <c r="T108" s="3">
        <v>31.430831842879801</v>
      </c>
      <c r="U108" s="3">
        <v>4.4835289392792097</v>
      </c>
      <c r="V108" s="3">
        <v>5.3295390587394396</v>
      </c>
      <c r="W108" s="3">
        <v>205075.47619655301</v>
      </c>
      <c r="X108" s="3">
        <v>5943.4438910244498</v>
      </c>
      <c r="Y108" s="3" t="s">
        <v>1</v>
      </c>
      <c r="Z108" s="3">
        <v>14.3499277731196</v>
      </c>
      <c r="AA108" s="3">
        <v>0.88711579228651605</v>
      </c>
      <c r="AB108" s="3">
        <v>2.5652931435966801E-2</v>
      </c>
      <c r="AC108" s="3">
        <v>2011.0722412437501</v>
      </c>
      <c r="AD108" s="3">
        <v>165.70946496306601</v>
      </c>
      <c r="AE108" s="3">
        <v>0.14679768373724</v>
      </c>
      <c r="AF108" s="3">
        <v>2146.6287728974398</v>
      </c>
      <c r="AG108" s="3">
        <v>180.47018452734901</v>
      </c>
      <c r="AH108" s="3">
        <v>11.7865311885166</v>
      </c>
      <c r="AI108" s="3">
        <v>32.852658052511202</v>
      </c>
      <c r="AJ108" s="3">
        <v>2.6544541710569298</v>
      </c>
      <c r="AK108" s="3">
        <v>1.4424923768696399E-2</v>
      </c>
      <c r="AL108" s="3">
        <v>0.52883369059274199</v>
      </c>
      <c r="AM108" s="3">
        <v>8.5734455620102706E-2</v>
      </c>
      <c r="AN108" s="3">
        <v>8.6058135239089097E-3</v>
      </c>
      <c r="AO108" s="3">
        <v>1.50918076019031</v>
      </c>
      <c r="AP108" s="3">
        <v>0.25980337892180499</v>
      </c>
      <c r="AQ108" s="3">
        <v>0.188809791740358</v>
      </c>
      <c r="AR108" s="3">
        <v>1.25284978293953</v>
      </c>
      <c r="AS108" s="3">
        <v>0.13312564551631101</v>
      </c>
      <c r="AT108" s="3">
        <v>1.6295746021329799E-2</v>
      </c>
      <c r="AU108" s="3">
        <v>0.18210791746760499</v>
      </c>
      <c r="AV108" s="3">
        <v>2.67730013124838E-2</v>
      </c>
      <c r="AW108" s="3">
        <v>9.0442069911969708E-3</v>
      </c>
      <c r="AX108" s="3">
        <v>0.454916964296949</v>
      </c>
      <c r="AY108" s="3">
        <v>5.4756788178965302E-2</v>
      </c>
      <c r="AZ108" s="3">
        <v>7.3650061460097402E-3</v>
      </c>
      <c r="BA108" s="3">
        <v>6.2714515647173494E-2</v>
      </c>
      <c r="BB108" s="3">
        <v>1.4135279482939101E-2</v>
      </c>
      <c r="BC108" s="3">
        <v>7.2953207163425904E-3</v>
      </c>
      <c r="BD108" s="3">
        <v>0.28709551288520602</v>
      </c>
      <c r="BE108" s="3">
        <v>7.4018097540405697E-2</v>
      </c>
      <c r="BF108" s="3">
        <v>2.3534381783302801E-2</v>
      </c>
      <c r="BG108" s="3" t="s">
        <v>107</v>
      </c>
      <c r="BH108" s="3">
        <v>3.6042388353241098E-2</v>
      </c>
      <c r="BI108" s="3">
        <v>7.2429910850264706E-2</v>
      </c>
      <c r="BJ108" s="3">
        <v>1.37174573364934E-2</v>
      </c>
      <c r="BK108" s="3">
        <v>9.9073440664455403E-3</v>
      </c>
      <c r="BL108" s="3">
        <v>1.17280297692735E-2</v>
      </c>
      <c r="BM108" s="3">
        <v>7.7049814061148303E-2</v>
      </c>
      <c r="BN108" s="3">
        <v>4.30892840500239E-2</v>
      </c>
      <c r="BO108" s="3">
        <v>4.0946027620627302E-2</v>
      </c>
      <c r="BP108" s="3">
        <v>1.40204420170354E-2</v>
      </c>
      <c r="BQ108" s="3">
        <v>7.1858300425635601E-3</v>
      </c>
      <c r="BR108" s="3">
        <v>9.5163543501036608E-3</v>
      </c>
      <c r="BS108" s="3">
        <v>7.1779662854048604E-2</v>
      </c>
      <c r="BT108" s="3">
        <v>3.4986239869480802E-2</v>
      </c>
      <c r="BU108" s="3">
        <v>4.1113762077202E-2</v>
      </c>
      <c r="BV108" s="3">
        <v>2.1110071962152199E-2</v>
      </c>
      <c r="BW108" s="3">
        <v>1.03355401841405E-2</v>
      </c>
      <c r="BX108" s="3">
        <v>6.0238055244597397E-3</v>
      </c>
      <c r="BY108" s="3">
        <v>4.32027868055034E-2</v>
      </c>
      <c r="BZ108" s="3">
        <v>2.0096099420389701E-2</v>
      </c>
      <c r="CA108" s="3">
        <v>2.5910628158027402E-2</v>
      </c>
      <c r="CB108" s="3">
        <v>7.6420464443783904E-3</v>
      </c>
      <c r="CC108" s="3">
        <v>5.7125503237900697E-3</v>
      </c>
      <c r="CD108" s="3">
        <v>5.651593857364E-3</v>
      </c>
      <c r="CE108" s="3">
        <v>2.9602027073767499E-2</v>
      </c>
      <c r="CF108" s="3">
        <v>2.4537810710833101E-2</v>
      </c>
      <c r="CG108" s="3">
        <v>2.59790224691018E-2</v>
      </c>
      <c r="CH108" s="3" t="s">
        <v>107</v>
      </c>
      <c r="CI108" s="3">
        <v>6.4871048070481996E-3</v>
      </c>
      <c r="CJ108" s="3">
        <v>7.0537501416255803E-3</v>
      </c>
      <c r="CK108" s="3">
        <v>1.6757904480599299</v>
      </c>
      <c r="CL108" s="3">
        <v>0.121921263671281</v>
      </c>
      <c r="CM108" s="3">
        <v>1.2120556506638199E-2</v>
      </c>
    </row>
    <row r="109" spans="1:91" x14ac:dyDescent="0.25">
      <c r="A109" t="s">
        <v>205</v>
      </c>
      <c r="B109">
        <v>28.163</v>
      </c>
      <c r="C109">
        <v>37862</v>
      </c>
      <c r="D109">
        <v>132276</v>
      </c>
      <c r="E109" s="3">
        <v>0.63652040703127699</v>
      </c>
      <c r="F109" s="3">
        <v>0.17290334367732499</v>
      </c>
      <c r="G109" s="3">
        <v>0.13993910918195199</v>
      </c>
      <c r="H109" s="3">
        <v>109601.63995752</v>
      </c>
      <c r="I109" s="3">
        <v>6053.2755455753104</v>
      </c>
      <c r="J109" s="3">
        <v>0.18881979734041801</v>
      </c>
      <c r="K109" s="3">
        <v>118853.89905965699</v>
      </c>
      <c r="L109" s="3">
        <v>6720.1600335416397</v>
      </c>
      <c r="M109" s="3">
        <v>0.60396492823047498</v>
      </c>
      <c r="N109" s="3">
        <v>1875.3951461732699</v>
      </c>
      <c r="O109" s="3">
        <v>229.96292893878501</v>
      </c>
      <c r="P109" s="3">
        <v>0.42032500721232702</v>
      </c>
      <c r="Q109" s="3">
        <v>3697.5260175477802</v>
      </c>
      <c r="R109" s="3">
        <v>689.75719835472796</v>
      </c>
      <c r="S109" s="3">
        <v>76.445427149435801</v>
      </c>
      <c r="T109" s="3">
        <v>223.187111821023</v>
      </c>
      <c r="U109" s="3">
        <v>37.1349983289983</v>
      </c>
      <c r="V109" s="3">
        <v>5.8875280743941998</v>
      </c>
      <c r="W109" s="3">
        <v>213929.094402972</v>
      </c>
      <c r="X109" s="3">
        <v>7346.0985581369496</v>
      </c>
      <c r="Y109" s="3" t="s">
        <v>1</v>
      </c>
      <c r="Z109" s="3">
        <v>15.3399451855141</v>
      </c>
      <c r="AA109" s="3">
        <v>0.61921193886308701</v>
      </c>
      <c r="AB109" s="3">
        <v>2.06724447551444E-2</v>
      </c>
      <c r="AC109" s="3">
        <v>2339.0554239641701</v>
      </c>
      <c r="AD109" s="3">
        <v>135.08314201431</v>
      </c>
      <c r="AE109" s="3">
        <v>0.21265525018669301</v>
      </c>
      <c r="AF109" s="3">
        <v>3427.5939126809699</v>
      </c>
      <c r="AG109" s="3">
        <v>287.13850875109</v>
      </c>
      <c r="AH109" s="3">
        <v>14.434572756982099</v>
      </c>
      <c r="AI109" s="3">
        <v>29.4150693926806</v>
      </c>
      <c r="AJ109" s="3">
        <v>1.5794050047314101</v>
      </c>
      <c r="AK109" s="3">
        <v>1.3975232303014199E-2</v>
      </c>
      <c r="AL109" s="3">
        <v>0.72545191816239296</v>
      </c>
      <c r="AM109" s="3">
        <v>9.1863767053875195E-2</v>
      </c>
      <c r="AN109" s="3">
        <v>8.3182007755890491E-3</v>
      </c>
      <c r="AO109" s="3">
        <v>3.3148030422453498</v>
      </c>
      <c r="AP109" s="3">
        <v>0.69006448235468598</v>
      </c>
      <c r="AQ109" s="3">
        <v>9.0536088810284299E-2</v>
      </c>
      <c r="AR109" s="3">
        <v>3.2957048373159901</v>
      </c>
      <c r="AS109" s="3">
        <v>0.655384376814381</v>
      </c>
      <c r="AT109" s="3">
        <v>1.9039279900382299E-2</v>
      </c>
      <c r="AU109" s="3">
        <v>0.28086910448232899</v>
      </c>
      <c r="AV109" s="3">
        <v>3.7001072223304197E-2</v>
      </c>
      <c r="AW109" s="3">
        <v>8.4166771822279905E-3</v>
      </c>
      <c r="AX109" s="3">
        <v>0.70081498137176401</v>
      </c>
      <c r="AY109" s="3">
        <v>7.3601494359389799E-2</v>
      </c>
      <c r="AZ109" s="3">
        <v>1.21765894196044E-2</v>
      </c>
      <c r="BA109" s="3">
        <v>9.8570536964810995E-2</v>
      </c>
      <c r="BB109" s="3">
        <v>1.48532686368775E-2</v>
      </c>
      <c r="BC109" s="3">
        <v>6.72191634533785E-3</v>
      </c>
      <c r="BD109" s="3">
        <v>0.44236622040310197</v>
      </c>
      <c r="BE109" s="3">
        <v>9.0797077157502196E-2</v>
      </c>
      <c r="BF109" s="3">
        <v>5.3072748297833101E-2</v>
      </c>
      <c r="BG109" s="3">
        <v>9.4176350879327506E-2</v>
      </c>
      <c r="BH109" s="3">
        <v>4.94101725789712E-2</v>
      </c>
      <c r="BI109" s="3">
        <v>5.4587301362139101E-2</v>
      </c>
      <c r="BJ109" s="3">
        <v>3.1215095842965002E-2</v>
      </c>
      <c r="BK109" s="3">
        <v>1.6867237934613699E-2</v>
      </c>
      <c r="BL109" s="3">
        <v>1.4480641131108101E-2</v>
      </c>
      <c r="BM109" s="3">
        <v>0.135935777053662</v>
      </c>
      <c r="BN109" s="3">
        <v>7.4419334400642606E-2</v>
      </c>
      <c r="BO109" s="3">
        <v>7.8162722019169406E-2</v>
      </c>
      <c r="BP109" s="3">
        <v>1.8544271063086901E-2</v>
      </c>
      <c r="BQ109" s="3">
        <v>9.7725475729330494E-3</v>
      </c>
      <c r="BR109" s="3">
        <v>8.6005542699860507E-3</v>
      </c>
      <c r="BS109" s="3">
        <v>0.10900061847200899</v>
      </c>
      <c r="BT109" s="3">
        <v>4.8835647506401902E-2</v>
      </c>
      <c r="BU109" s="3">
        <v>3.3378507624519202E-2</v>
      </c>
      <c r="BV109" s="3">
        <v>2.2505944429960099E-2</v>
      </c>
      <c r="BW109" s="3">
        <v>1.0561307775124601E-2</v>
      </c>
      <c r="BX109" s="3">
        <v>1.18980313802339E-2</v>
      </c>
      <c r="BY109" s="3">
        <v>5.0671207971947199E-2</v>
      </c>
      <c r="BZ109" s="3">
        <v>2.6810250293341699E-2</v>
      </c>
      <c r="CA109" s="3">
        <v>3.93821093000193E-2</v>
      </c>
      <c r="CB109" s="3">
        <v>1.0090492136279799E-2</v>
      </c>
      <c r="CC109" s="3">
        <v>7.1302476960469702E-3</v>
      </c>
      <c r="CD109" s="3">
        <v>6.9669058626074401E-3</v>
      </c>
      <c r="CE109" s="3" t="s">
        <v>107</v>
      </c>
      <c r="CF109" s="3">
        <v>3.26255516206106E-2</v>
      </c>
      <c r="CG109" s="3">
        <v>5.5136450449374798E-2</v>
      </c>
      <c r="CH109" s="3" t="s">
        <v>107</v>
      </c>
      <c r="CI109" s="3">
        <v>5.6263479386928997E-3</v>
      </c>
      <c r="CJ109" s="3">
        <v>1.18362349749551E-2</v>
      </c>
      <c r="CK109" s="3">
        <v>1.8751502276582701</v>
      </c>
      <c r="CL109" s="3">
        <v>0.161686001185263</v>
      </c>
      <c r="CM109" s="3">
        <v>1.42650775876256E-2</v>
      </c>
    </row>
    <row r="110" spans="1:91" x14ac:dyDescent="0.25">
      <c r="A110" t="s">
        <v>206</v>
      </c>
      <c r="B110">
        <v>29.395</v>
      </c>
      <c r="C110">
        <v>39344.400000000001</v>
      </c>
      <c r="D110">
        <v>120153</v>
      </c>
      <c r="E110" s="3">
        <v>0.18430400269969399</v>
      </c>
      <c r="F110" s="3">
        <v>8.4831646069735894E-2</v>
      </c>
      <c r="G110" s="3">
        <v>0.16261228056874599</v>
      </c>
      <c r="H110" s="3">
        <v>113282.898933485</v>
      </c>
      <c r="I110" s="3">
        <v>12165.324275167301</v>
      </c>
      <c r="J110" s="3">
        <v>0.208017097578234</v>
      </c>
      <c r="K110" s="3">
        <v>123732.27540492</v>
      </c>
      <c r="L110" s="3">
        <v>12183.872139895901</v>
      </c>
      <c r="M110" s="3">
        <v>0.66556983766822597</v>
      </c>
      <c r="N110" s="3">
        <v>576.66503425081805</v>
      </c>
      <c r="O110" s="3">
        <v>56.276875130368403</v>
      </c>
      <c r="P110" s="3">
        <v>0.53764387967971194</v>
      </c>
      <c r="Q110" s="3">
        <v>1127.0322273419499</v>
      </c>
      <c r="R110" s="3">
        <v>125.348427490002</v>
      </c>
      <c r="S110" s="3">
        <v>71.251183412946304</v>
      </c>
      <c r="T110" s="3">
        <v>42.618968176686202</v>
      </c>
      <c r="U110" s="3">
        <v>3.82809726303784</v>
      </c>
      <c r="V110" s="3">
        <v>5.1237497583454497</v>
      </c>
      <c r="W110" s="3">
        <v>213276.35582024101</v>
      </c>
      <c r="X110" s="3">
        <v>9384.5011844348592</v>
      </c>
      <c r="Y110" s="3" t="s">
        <v>1</v>
      </c>
      <c r="Z110" s="3">
        <v>17.762805842323601</v>
      </c>
      <c r="AA110" s="3">
        <v>1.39503546609129</v>
      </c>
      <c r="AB110" s="3">
        <v>3.4990756917816897E-2</v>
      </c>
      <c r="AC110" s="3">
        <v>2177.5765197150799</v>
      </c>
      <c r="AD110" s="3">
        <v>226.977803288469</v>
      </c>
      <c r="AE110" s="3">
        <v>0.14526318642293801</v>
      </c>
      <c r="AF110" s="3">
        <v>2665.8914880347402</v>
      </c>
      <c r="AG110" s="3">
        <v>251.525373233415</v>
      </c>
      <c r="AH110" s="3">
        <v>12.507357541622801</v>
      </c>
      <c r="AI110" s="3">
        <v>41.513162526454501</v>
      </c>
      <c r="AJ110" s="3">
        <v>3.85968173371666</v>
      </c>
      <c r="AK110" s="3">
        <v>2.13534464553717E-2</v>
      </c>
      <c r="AL110" s="3">
        <v>1.15861264705301</v>
      </c>
      <c r="AM110" s="3">
        <v>0.17959319388841999</v>
      </c>
      <c r="AN110" s="3">
        <v>2.3348568985544198E-2</v>
      </c>
      <c r="AO110" s="3">
        <v>0.94728440543374803</v>
      </c>
      <c r="AP110" s="3">
        <v>0.28552356673253998</v>
      </c>
      <c r="AQ110" s="3">
        <v>9.8193269224966503E-2</v>
      </c>
      <c r="AR110" s="3">
        <v>0.95057172926684197</v>
      </c>
      <c r="AS110" s="3">
        <v>0.113135680653524</v>
      </c>
      <c r="AT110" s="3">
        <v>2.2655650663629099E-2</v>
      </c>
      <c r="AU110" s="3">
        <v>0.41318783095754402</v>
      </c>
      <c r="AV110" s="3">
        <v>4.95323443365445E-2</v>
      </c>
      <c r="AW110" s="3">
        <v>9.4197664825436504E-3</v>
      </c>
      <c r="AX110" s="3">
        <v>1.14792315590037</v>
      </c>
      <c r="AY110" s="3">
        <v>0.123033834852636</v>
      </c>
      <c r="AZ110" s="3">
        <v>6.0552520569086901E-3</v>
      </c>
      <c r="BA110" s="3">
        <v>0.17276630059557899</v>
      </c>
      <c r="BB110" s="3">
        <v>2.9672695590299499E-2</v>
      </c>
      <c r="BC110" s="3">
        <v>8.0595158043989708E-3</v>
      </c>
      <c r="BD110" s="3">
        <v>0.840956860525778</v>
      </c>
      <c r="BE110" s="3">
        <v>0.144767911894229</v>
      </c>
      <c r="BF110" s="3">
        <v>4.5518100806393798E-2</v>
      </c>
      <c r="BG110" s="3">
        <v>0.18989053218777699</v>
      </c>
      <c r="BH110" s="3">
        <v>7.1627101342260899E-2</v>
      </c>
      <c r="BI110" s="3">
        <v>5.8665306212789703E-2</v>
      </c>
      <c r="BJ110" s="3">
        <v>4.7715582913760601E-2</v>
      </c>
      <c r="BK110" s="3">
        <v>1.7450484027448299E-2</v>
      </c>
      <c r="BL110" s="3">
        <v>1.5770278667363601E-2</v>
      </c>
      <c r="BM110" s="3">
        <v>0.117503415270197</v>
      </c>
      <c r="BN110" s="3">
        <v>7.4659673405151894E-2</v>
      </c>
      <c r="BO110" s="3">
        <v>8.2304408513859006E-2</v>
      </c>
      <c r="BP110" s="3">
        <v>2.7413138933304999E-2</v>
      </c>
      <c r="BQ110" s="3">
        <v>1.0085946072741899E-2</v>
      </c>
      <c r="BR110" s="3">
        <v>9.2556338644517802E-3</v>
      </c>
      <c r="BS110" s="3">
        <v>0.14886573077424101</v>
      </c>
      <c r="BT110" s="3">
        <v>4.7508540519905502E-2</v>
      </c>
      <c r="BU110" s="3">
        <v>3.1700651351830797E-2</v>
      </c>
      <c r="BV110" s="3">
        <v>3.56498701831627E-2</v>
      </c>
      <c r="BW110" s="3">
        <v>1.3991371044657201E-2</v>
      </c>
      <c r="BX110" s="3">
        <v>9.40477282274867E-3</v>
      </c>
      <c r="BY110" s="3">
        <v>5.2386117330400002E-2</v>
      </c>
      <c r="BZ110" s="3">
        <v>2.71869419443766E-2</v>
      </c>
      <c r="CA110" s="3">
        <v>3.2207635929551497E-2</v>
      </c>
      <c r="CB110" s="3">
        <v>1.31154969280533E-2</v>
      </c>
      <c r="CC110" s="3">
        <v>8.6732443651820895E-3</v>
      </c>
      <c r="CD110" s="3">
        <v>9.0171322521590304E-3</v>
      </c>
      <c r="CE110" s="3">
        <v>7.8086393506009003E-2</v>
      </c>
      <c r="CF110" s="3">
        <v>3.6918293415845502E-2</v>
      </c>
      <c r="CG110" s="3">
        <v>4.6935401470666098E-2</v>
      </c>
      <c r="CH110" s="3" t="s">
        <v>107</v>
      </c>
      <c r="CI110" s="3">
        <v>6.2034374129314599E-3</v>
      </c>
      <c r="CJ110" s="3">
        <v>1.0244419261500401E-2</v>
      </c>
      <c r="CK110" s="3">
        <v>9.3032707627010502</v>
      </c>
      <c r="CL110" s="3">
        <v>0.64534657123249894</v>
      </c>
      <c r="CM110" s="3">
        <v>7.9000149273842704E-3</v>
      </c>
    </row>
    <row r="111" spans="1:91" x14ac:dyDescent="0.25">
      <c r="A111" t="s">
        <v>207</v>
      </c>
      <c r="B111">
        <v>41.970999999999997</v>
      </c>
      <c r="C111">
        <v>36498.300000000003</v>
      </c>
      <c r="D111">
        <v>120611</v>
      </c>
      <c r="E111" s="3">
        <v>0.49808056004672202</v>
      </c>
      <c r="F111" s="3">
        <v>9.2857789929141704E-2</v>
      </c>
      <c r="G111" s="3">
        <v>0.15813952492406799</v>
      </c>
      <c r="H111" s="3">
        <v>107718.526622752</v>
      </c>
      <c r="I111" s="3">
        <v>7054.5416831830898</v>
      </c>
      <c r="J111" s="3">
        <v>0.200601405704633</v>
      </c>
      <c r="K111" s="3">
        <v>119273.312406725</v>
      </c>
      <c r="L111" s="3">
        <v>7427.0859848456203</v>
      </c>
      <c r="M111" s="3">
        <v>0.610476253891305</v>
      </c>
      <c r="N111" s="3">
        <v>1284.0767228295799</v>
      </c>
      <c r="O111" s="3">
        <v>126.486921361969</v>
      </c>
      <c r="P111" s="3">
        <v>0.51921503742313801</v>
      </c>
      <c r="Q111" s="3">
        <v>2265.2530435631202</v>
      </c>
      <c r="R111" s="3">
        <v>239.68982691417</v>
      </c>
      <c r="S111" s="3">
        <v>81.365267787640207</v>
      </c>
      <c r="T111" s="3">
        <v>59.928282491174997</v>
      </c>
      <c r="U111" s="3">
        <v>5.3299425403931204</v>
      </c>
      <c r="V111" s="3">
        <v>5.1874052504404702</v>
      </c>
      <c r="W111" s="3">
        <v>211904.21702305801</v>
      </c>
      <c r="X111" s="3">
        <v>6219.3437679798299</v>
      </c>
      <c r="Y111" s="3" t="s">
        <v>1</v>
      </c>
      <c r="Z111" s="3">
        <v>16.577937635434498</v>
      </c>
      <c r="AA111" s="3">
        <v>0.97141249078930503</v>
      </c>
      <c r="AB111" s="3">
        <v>2.9090879970873701E-2</v>
      </c>
      <c r="AC111" s="3">
        <v>2389.4972478622799</v>
      </c>
      <c r="AD111" s="3">
        <v>157.30875617418201</v>
      </c>
      <c r="AE111" s="3">
        <v>0.154315809005004</v>
      </c>
      <c r="AF111" s="3">
        <v>2836.9033562253799</v>
      </c>
      <c r="AG111" s="3">
        <v>232.548295080321</v>
      </c>
      <c r="AH111" s="3">
        <v>11.573193681417299</v>
      </c>
      <c r="AI111" s="3">
        <v>36.672194903104902</v>
      </c>
      <c r="AJ111" s="3">
        <v>2.39728159487633</v>
      </c>
      <c r="AK111" s="3">
        <v>8.7223552066152104E-3</v>
      </c>
      <c r="AL111" s="3">
        <v>1.51527710829898</v>
      </c>
      <c r="AM111" s="3">
        <v>0.17922959836220401</v>
      </c>
      <c r="AN111" s="3">
        <v>7.1991529344809099E-6</v>
      </c>
      <c r="AO111" s="3">
        <v>3.01979458902363</v>
      </c>
      <c r="AP111" s="3">
        <v>0.535951891044254</v>
      </c>
      <c r="AQ111" s="3">
        <v>0.110041114482834</v>
      </c>
      <c r="AR111" s="3">
        <v>2.4111040654348601</v>
      </c>
      <c r="AS111" s="3">
        <v>0.19646762630233</v>
      </c>
      <c r="AT111" s="3">
        <v>1.20332746957312E-2</v>
      </c>
      <c r="AU111" s="3">
        <v>0.62345035979250996</v>
      </c>
      <c r="AV111" s="3">
        <v>7.0157351838231505E-2</v>
      </c>
      <c r="AW111" s="3">
        <v>8.3822921920749301E-3</v>
      </c>
      <c r="AX111" s="3">
        <v>1.55736946763922</v>
      </c>
      <c r="AY111" s="3">
        <v>0.185996129875796</v>
      </c>
      <c r="AZ111" s="3">
        <v>7.34978398518156E-3</v>
      </c>
      <c r="BA111" s="3">
        <v>0.228345990909323</v>
      </c>
      <c r="BB111" s="3">
        <v>2.70643099775001E-2</v>
      </c>
      <c r="BC111" s="3">
        <v>6.1182405898388501E-3</v>
      </c>
      <c r="BD111" s="3">
        <v>0.99686080483001305</v>
      </c>
      <c r="BE111" s="3">
        <v>0.12835184044925699</v>
      </c>
      <c r="BF111" s="3">
        <v>5.9267604853388001E-2</v>
      </c>
      <c r="BG111" s="3">
        <v>0.26849564980489199</v>
      </c>
      <c r="BH111" s="3">
        <v>6.6536754857122196E-2</v>
      </c>
      <c r="BI111" s="3">
        <v>5.0857369564481503E-2</v>
      </c>
      <c r="BJ111" s="3">
        <v>4.1728292204500902E-2</v>
      </c>
      <c r="BK111" s="3">
        <v>1.31755827246014E-2</v>
      </c>
      <c r="BL111" s="3">
        <v>1.3109062604948001E-2</v>
      </c>
      <c r="BM111" s="3">
        <v>0.20663425684242501</v>
      </c>
      <c r="BN111" s="3">
        <v>6.6426820529472505E-2</v>
      </c>
      <c r="BO111" s="3">
        <v>5.7520054273435997E-2</v>
      </c>
      <c r="BP111" s="3">
        <v>3.2105158533964902E-2</v>
      </c>
      <c r="BQ111" s="3">
        <v>9.5335351995813992E-3</v>
      </c>
      <c r="BR111" s="3">
        <v>8.6392179077250403E-3</v>
      </c>
      <c r="BS111" s="3">
        <v>0.167031436983655</v>
      </c>
      <c r="BT111" s="3">
        <v>3.8710014806000601E-2</v>
      </c>
      <c r="BU111" s="3">
        <v>3.7368006012173903E-2</v>
      </c>
      <c r="BV111" s="3">
        <v>4.1688863012114399E-2</v>
      </c>
      <c r="BW111" s="3">
        <v>1.06323296569566E-2</v>
      </c>
      <c r="BX111" s="3">
        <v>9.6809895696366392E-3</v>
      </c>
      <c r="BY111" s="3">
        <v>0.11365659983847801</v>
      </c>
      <c r="BZ111" s="3">
        <v>3.4098753454410401E-2</v>
      </c>
      <c r="CA111" s="3">
        <v>3.2198590557348798E-2</v>
      </c>
      <c r="CB111" s="3" t="s">
        <v>107</v>
      </c>
      <c r="CC111" s="3">
        <v>6.6433962878139899E-3</v>
      </c>
      <c r="CD111" s="3">
        <v>1.14319778725558E-2</v>
      </c>
      <c r="CE111" s="3">
        <v>0.109171800179389</v>
      </c>
      <c r="CF111" s="3">
        <v>3.9204103857446403E-2</v>
      </c>
      <c r="CG111" s="3">
        <v>5.1009293108920897E-2</v>
      </c>
      <c r="CH111" s="3">
        <v>1.25181431515632E-2</v>
      </c>
      <c r="CI111" s="3">
        <v>6.8013882850853601E-3</v>
      </c>
      <c r="CJ111" s="3">
        <v>1.08629691401589E-2</v>
      </c>
      <c r="CK111" s="3">
        <v>6.7033554134638003</v>
      </c>
      <c r="CL111" s="3">
        <v>0.54243046699643704</v>
      </c>
      <c r="CM111" s="3">
        <v>1.25041859110359E-2</v>
      </c>
    </row>
    <row r="112" spans="1:91" x14ac:dyDescent="0.25">
      <c r="A112" t="s">
        <v>208</v>
      </c>
      <c r="B112">
        <v>34.950000000000003</v>
      </c>
      <c r="C112">
        <v>36523.4</v>
      </c>
      <c r="D112">
        <v>119092</v>
      </c>
      <c r="E112" s="3">
        <v>0.63953489602123803</v>
      </c>
      <c r="F112" s="3">
        <v>0.123676362104117</v>
      </c>
      <c r="G112" s="3">
        <v>0.17707110517174399</v>
      </c>
      <c r="H112" s="3">
        <v>107817.12844102801</v>
      </c>
      <c r="I112" s="3">
        <v>6981.4852767394104</v>
      </c>
      <c r="J112" s="3">
        <v>0.184721027733908</v>
      </c>
      <c r="K112" s="3">
        <v>115687.921916505</v>
      </c>
      <c r="L112" s="3">
        <v>7209.3039024270001</v>
      </c>
      <c r="M112" s="3">
        <v>0.71847034600905102</v>
      </c>
      <c r="N112" s="3">
        <v>2007.8554084438499</v>
      </c>
      <c r="O112" s="3">
        <v>219.87625144484599</v>
      </c>
      <c r="P112" s="3">
        <v>0.49673168361696002</v>
      </c>
      <c r="Q112" s="3">
        <v>3893.4911600883602</v>
      </c>
      <c r="R112" s="3">
        <v>525.78922921203196</v>
      </c>
      <c r="S112" s="3">
        <v>84.040129074186197</v>
      </c>
      <c r="T112" s="3">
        <v>80.465854776498702</v>
      </c>
      <c r="U112" s="3">
        <v>12.7494202661779</v>
      </c>
      <c r="V112" s="3">
        <v>5.1650386110027</v>
      </c>
      <c r="W112" s="3">
        <v>210440.58926557199</v>
      </c>
      <c r="X112" s="3">
        <v>5662.6507117478304</v>
      </c>
      <c r="Y112" s="3" t="s">
        <v>1</v>
      </c>
      <c r="Z112" s="3">
        <v>17.786821946246299</v>
      </c>
      <c r="AA112" s="3">
        <v>1.0893550365761</v>
      </c>
      <c r="AB112" s="3">
        <v>1.67532241769437E-2</v>
      </c>
      <c r="AC112" s="3">
        <v>2473.4479215788801</v>
      </c>
      <c r="AD112" s="3">
        <v>158.849755597404</v>
      </c>
      <c r="AE112" s="3">
        <v>0.15102454499110601</v>
      </c>
      <c r="AF112" s="3">
        <v>4087.5568661554298</v>
      </c>
      <c r="AG112" s="3">
        <v>313.35751410426701</v>
      </c>
      <c r="AH112" s="3">
        <v>11.844743073497</v>
      </c>
      <c r="AI112" s="3">
        <v>34.266397059826801</v>
      </c>
      <c r="AJ112" s="3">
        <v>2.14385405540173</v>
      </c>
      <c r="AK112" s="3">
        <v>9.2725487799551008E-3</v>
      </c>
      <c r="AL112" s="3">
        <v>0.81349659123260998</v>
      </c>
      <c r="AM112" s="3">
        <v>0.107924869585399</v>
      </c>
      <c r="AN112" s="3">
        <v>2.43645142291628E-2</v>
      </c>
      <c r="AO112" s="3">
        <v>4.4143973075357303</v>
      </c>
      <c r="AP112" s="3">
        <v>0.611010976991469</v>
      </c>
      <c r="AQ112" s="3">
        <v>6.0065549085674103E-2</v>
      </c>
      <c r="AR112" s="3">
        <v>4.0389782534169996</v>
      </c>
      <c r="AS112" s="3">
        <v>0.349408475412959</v>
      </c>
      <c r="AT112" s="3">
        <v>9.1228458382227404E-3</v>
      </c>
      <c r="AU112" s="3">
        <v>1.37847873518729</v>
      </c>
      <c r="AV112" s="3">
        <v>0.89388852861106904</v>
      </c>
      <c r="AW112" s="3">
        <v>1.2546690094755999E-2</v>
      </c>
      <c r="AX112" s="3">
        <v>1.4964502450624799</v>
      </c>
      <c r="AY112" s="3">
        <v>0.51849924408875503</v>
      </c>
      <c r="AZ112" s="3">
        <v>8.8144610279335001E-3</v>
      </c>
      <c r="BA112" s="3">
        <v>0.16918426636047301</v>
      </c>
      <c r="BB112" s="3">
        <v>3.6571818574998E-2</v>
      </c>
      <c r="BC112" s="3">
        <v>1.0631561476705E-2</v>
      </c>
      <c r="BD112" s="3">
        <v>0.59131927809415097</v>
      </c>
      <c r="BE112" s="3">
        <v>0.11058881280582</v>
      </c>
      <c r="BF112" s="3">
        <v>5.0964073724828501E-2</v>
      </c>
      <c r="BG112" s="3">
        <v>0.117339970821933</v>
      </c>
      <c r="BH112" s="3">
        <v>5.4835594311086602E-2</v>
      </c>
      <c r="BI112" s="3">
        <v>9.1572986393987504E-2</v>
      </c>
      <c r="BJ112" s="3">
        <v>2.8563248190893901E-2</v>
      </c>
      <c r="BK112" s="3">
        <v>1.3851353715517E-2</v>
      </c>
      <c r="BL112" s="3">
        <v>1.97885938822174E-2</v>
      </c>
      <c r="BM112" s="3">
        <v>0.11578838440224801</v>
      </c>
      <c r="BN112" s="3">
        <v>5.0333200030053697E-2</v>
      </c>
      <c r="BO112" s="3">
        <v>6.0980485531365099E-2</v>
      </c>
      <c r="BP112" s="3" t="s">
        <v>107</v>
      </c>
      <c r="BQ112" s="3">
        <v>5.8011874686293898E-3</v>
      </c>
      <c r="BR112" s="3">
        <v>1.00222978956282E-2</v>
      </c>
      <c r="BS112" s="3">
        <v>0.146232725043035</v>
      </c>
      <c r="BT112" s="3">
        <v>4.42290407409201E-2</v>
      </c>
      <c r="BU112" s="3">
        <v>3.96074871136445E-2</v>
      </c>
      <c r="BV112" s="3">
        <v>3.2853343272117197E-2</v>
      </c>
      <c r="BW112" s="3">
        <v>1.0621474012490899E-2</v>
      </c>
      <c r="BX112" s="3">
        <v>1.40389545470387E-2</v>
      </c>
      <c r="BY112" s="3">
        <v>3.5826608291396903E-2</v>
      </c>
      <c r="BZ112" s="3">
        <v>2.10914636522745E-2</v>
      </c>
      <c r="CA112" s="3">
        <v>2.4460307201003801E-2</v>
      </c>
      <c r="CB112" s="3">
        <v>6.58100584249704E-3</v>
      </c>
      <c r="CC112" s="3">
        <v>5.3044329978916404E-3</v>
      </c>
      <c r="CD112" s="3">
        <v>6.1964905892317604E-3</v>
      </c>
      <c r="CE112" s="3">
        <v>5.4527920805652899E-2</v>
      </c>
      <c r="CF112" s="3">
        <v>3.3115134726643403E-2</v>
      </c>
      <c r="CG112" s="3">
        <v>4.4298785364232797E-2</v>
      </c>
      <c r="CH112" s="3" t="s">
        <v>107</v>
      </c>
      <c r="CI112" s="3">
        <v>6.1779730526877403E-3</v>
      </c>
      <c r="CJ112" s="3">
        <v>1.2766326058258099E-2</v>
      </c>
      <c r="CK112" s="3">
        <v>6.4085878078604503</v>
      </c>
      <c r="CL112" s="3">
        <v>0.34856930778100798</v>
      </c>
      <c r="CM112" s="3">
        <v>2.9610063884406099E-2</v>
      </c>
    </row>
    <row r="113" spans="1:91" x14ac:dyDescent="0.25">
      <c r="A113" t="s">
        <v>209</v>
      </c>
      <c r="B113">
        <v>39.183999999999997</v>
      </c>
      <c r="C113">
        <v>36444.800000000003</v>
      </c>
      <c r="D113">
        <v>121094</v>
      </c>
      <c r="E113" s="3">
        <v>0.46899187720983898</v>
      </c>
      <c r="F113" s="3">
        <v>9.7441772787685593E-2</v>
      </c>
      <c r="G113" s="3">
        <v>0.169674594243934</v>
      </c>
      <c r="H113" s="3">
        <v>102759.63957764801</v>
      </c>
      <c r="I113" s="3">
        <v>5977.8043040907596</v>
      </c>
      <c r="J113" s="3">
        <v>0.236660395732923</v>
      </c>
      <c r="K113" s="3">
        <v>112753.777152144</v>
      </c>
      <c r="L113" s="3">
        <v>6284.3699903235902</v>
      </c>
      <c r="M113" s="3">
        <v>0.58735835832397698</v>
      </c>
      <c r="N113" s="3">
        <v>1588.0207494743299</v>
      </c>
      <c r="O113" s="3">
        <v>258.94414233900102</v>
      </c>
      <c r="P113" s="3">
        <v>0.56169220719291402</v>
      </c>
      <c r="Q113" s="3">
        <v>2938.6301154570301</v>
      </c>
      <c r="R113" s="3">
        <v>445.216717250042</v>
      </c>
      <c r="S113" s="3">
        <v>88.733245716818402</v>
      </c>
      <c r="T113" s="3">
        <v>100.58534226801</v>
      </c>
      <c r="U113" s="3">
        <v>14.330119797286599</v>
      </c>
      <c r="V113" s="3">
        <v>7.4460192417471402</v>
      </c>
      <c r="W113" s="3">
        <v>210363.07856761001</v>
      </c>
      <c r="X113" s="3">
        <v>5669.6473650769603</v>
      </c>
      <c r="Y113" s="3" t="s">
        <v>1</v>
      </c>
      <c r="Z113" s="3">
        <v>16.7369884593008</v>
      </c>
      <c r="AA113" s="3">
        <v>0.97474660449685802</v>
      </c>
      <c r="AB113" s="3">
        <v>4.46419614277897E-2</v>
      </c>
      <c r="AC113" s="3">
        <v>2321.7212627927402</v>
      </c>
      <c r="AD113" s="3">
        <v>121.50111397751201</v>
      </c>
      <c r="AE113" s="3">
        <v>0.14530894848005699</v>
      </c>
      <c r="AF113" s="3">
        <v>2737.8408287935399</v>
      </c>
      <c r="AG113" s="3">
        <v>161.62267158070199</v>
      </c>
      <c r="AH113" s="3">
        <v>16.5487070011493</v>
      </c>
      <c r="AI113" s="3">
        <v>34.799213415812801</v>
      </c>
      <c r="AJ113" s="3">
        <v>1.9088606314477901</v>
      </c>
      <c r="AK113" s="3">
        <v>2.3502143577059001E-2</v>
      </c>
      <c r="AL113" s="3">
        <v>1.07182558893624</v>
      </c>
      <c r="AM113" s="3">
        <v>0.124538500326661</v>
      </c>
      <c r="AN113" s="3">
        <v>1.7277178328034701E-2</v>
      </c>
      <c r="AO113" s="3">
        <v>3.07851888398995</v>
      </c>
      <c r="AP113" s="3">
        <v>0.42604346331537302</v>
      </c>
      <c r="AQ113" s="3">
        <v>0.182298584265189</v>
      </c>
      <c r="AR113" s="3">
        <v>3.1811500468698002</v>
      </c>
      <c r="AS113" s="3">
        <v>0.33415669548745403</v>
      </c>
      <c r="AT113" s="3">
        <v>2.6706435777351001E-5</v>
      </c>
      <c r="AU113" s="3">
        <v>0.45182343955228599</v>
      </c>
      <c r="AV113" s="3">
        <v>6.4138922203147195E-2</v>
      </c>
      <c r="AW113" s="3">
        <v>1.32961160486205E-2</v>
      </c>
      <c r="AX113" s="3">
        <v>1.0372875844138201</v>
      </c>
      <c r="AY113" s="3">
        <v>0.116918178686617</v>
      </c>
      <c r="AZ113" s="3">
        <v>8.4538942374741896E-3</v>
      </c>
      <c r="BA113" s="3">
        <v>0.133504691672443</v>
      </c>
      <c r="BB113" s="3">
        <v>2.0395564181431899E-2</v>
      </c>
      <c r="BC113" s="3">
        <v>1.4428882055323999E-2</v>
      </c>
      <c r="BD113" s="3">
        <v>0.60831089433694896</v>
      </c>
      <c r="BE113" s="3">
        <v>0.107783113447974</v>
      </c>
      <c r="BF113" s="3">
        <v>5.5802188402201802E-2</v>
      </c>
      <c r="BG113" s="3">
        <v>0.151124256989251</v>
      </c>
      <c r="BH113" s="3">
        <v>5.20033174005127E-2</v>
      </c>
      <c r="BI113" s="3">
        <v>8.6382969894539099E-2</v>
      </c>
      <c r="BJ113" s="3">
        <v>3.5344299205704803E-2</v>
      </c>
      <c r="BK113" s="3">
        <v>1.2715939449393501E-2</v>
      </c>
      <c r="BL113" s="3">
        <v>1.8090219791380199E-2</v>
      </c>
      <c r="BM113" s="3">
        <v>0.15701455038141199</v>
      </c>
      <c r="BN113" s="3">
        <v>5.5064353312627101E-2</v>
      </c>
      <c r="BO113" s="3">
        <v>7.9075854415222704E-2</v>
      </c>
      <c r="BP113" s="3">
        <v>2.9161989805161201E-2</v>
      </c>
      <c r="BQ113" s="3">
        <v>9.3433596201930903E-3</v>
      </c>
      <c r="BR113" s="3">
        <v>1.5872931380820299E-2</v>
      </c>
      <c r="BS113" s="3">
        <v>0.152154379272573</v>
      </c>
      <c r="BT113" s="3">
        <v>5.0165058909847099E-2</v>
      </c>
      <c r="BU113" s="3">
        <v>6.8651581224905403E-2</v>
      </c>
      <c r="BV113" s="3">
        <v>3.2671382259902203E-2</v>
      </c>
      <c r="BW113" s="3">
        <v>1.06218909770071E-2</v>
      </c>
      <c r="BX113" s="3">
        <v>1.3304868542815901E-2</v>
      </c>
      <c r="BY113" s="3">
        <v>7.1154170610314496E-2</v>
      </c>
      <c r="BZ113" s="3">
        <v>2.7469427751352599E-2</v>
      </c>
      <c r="CA113" s="3">
        <v>6.0069580467588202E-2</v>
      </c>
      <c r="CB113" s="3" t="s">
        <v>107</v>
      </c>
      <c r="CC113" s="3">
        <v>5.0313124037835904E-3</v>
      </c>
      <c r="CD113" s="3">
        <v>1.3630414840154099E-2</v>
      </c>
      <c r="CE113" s="3" t="s">
        <v>107</v>
      </c>
      <c r="CF113" s="3">
        <v>3.0153980727132899E-2</v>
      </c>
      <c r="CG113" s="3">
        <v>7.2589687616115103E-2</v>
      </c>
      <c r="CH113" s="3" t="s">
        <v>107</v>
      </c>
      <c r="CI113" s="3">
        <v>6.8234443338927499E-3</v>
      </c>
      <c r="CJ113" s="3">
        <v>1.8212612808499101E-2</v>
      </c>
      <c r="CK113" s="3">
        <v>5.7736572673237703</v>
      </c>
      <c r="CL113" s="3">
        <v>0.29980861740238701</v>
      </c>
      <c r="CM113" s="3">
        <v>3.2540782495675699E-2</v>
      </c>
    </row>
    <row r="114" spans="1:91" x14ac:dyDescent="0.25">
      <c r="A114" t="s">
        <v>210</v>
      </c>
      <c r="B114">
        <v>44.14</v>
      </c>
      <c r="C114">
        <v>29899.200000000001</v>
      </c>
      <c r="D114">
        <v>125991</v>
      </c>
      <c r="E114" s="3">
        <v>0.32061380798496297</v>
      </c>
      <c r="F114" s="3">
        <v>5.7104352355095901E-2</v>
      </c>
      <c r="G114" s="3">
        <v>0.104952874546627</v>
      </c>
      <c r="H114" s="3">
        <v>66397.435640677795</v>
      </c>
      <c r="I114" s="3">
        <v>2970.7854582958298</v>
      </c>
      <c r="J114" s="3">
        <v>0.143959718611997</v>
      </c>
      <c r="K114" s="3">
        <v>75456.877537632798</v>
      </c>
      <c r="L114" s="3">
        <v>3482.9505230459999</v>
      </c>
      <c r="M114" s="3">
        <v>0.49751279477565602</v>
      </c>
      <c r="N114" s="3">
        <v>1041.4988890024899</v>
      </c>
      <c r="O114" s="3">
        <v>81.099255057902397</v>
      </c>
      <c r="P114" s="3">
        <v>0.37547815508663701</v>
      </c>
      <c r="Q114" s="3">
        <v>1680.1527088133</v>
      </c>
      <c r="R114" s="3">
        <v>132.35891040533099</v>
      </c>
      <c r="S114" s="3">
        <v>77.324774775593994</v>
      </c>
      <c r="T114" s="3">
        <v>56.2882298095154</v>
      </c>
      <c r="U114" s="3">
        <v>3.8804445250191701</v>
      </c>
      <c r="V114" s="3">
        <v>3.7343169260906399</v>
      </c>
      <c r="W114" s="3">
        <v>209568.76918259199</v>
      </c>
      <c r="X114" s="3">
        <v>5017.2899884091803</v>
      </c>
      <c r="Y114" s="3" t="s">
        <v>1</v>
      </c>
      <c r="Z114" s="3">
        <v>10.8725046597299</v>
      </c>
      <c r="AA114" s="3">
        <v>0.44517961367136999</v>
      </c>
      <c r="AB114" s="3">
        <v>2.11685178825941E-2</v>
      </c>
      <c r="AC114" s="3">
        <v>1916.6559135285099</v>
      </c>
      <c r="AD114" s="3">
        <v>104.702335106169</v>
      </c>
      <c r="AE114" s="3">
        <v>0.10000436689098401</v>
      </c>
      <c r="AF114" s="3">
        <v>3403.3992490953501</v>
      </c>
      <c r="AG114" s="3">
        <v>162.18843212669401</v>
      </c>
      <c r="AH114" s="3">
        <v>9.7593694834411409</v>
      </c>
      <c r="AI114" s="3">
        <v>23.074634706656798</v>
      </c>
      <c r="AJ114" s="3">
        <v>1.0537611134466101</v>
      </c>
      <c r="AK114" s="3">
        <v>1.5842091975965401E-2</v>
      </c>
      <c r="AL114" s="3">
        <v>1.73022820704467</v>
      </c>
      <c r="AM114" s="3">
        <v>0.14777473236043401</v>
      </c>
      <c r="AN114" s="3">
        <v>1.02600461004954E-2</v>
      </c>
      <c r="AO114" s="3">
        <v>14.2836357800792</v>
      </c>
      <c r="AP114" s="3">
        <v>1.8554205158744199</v>
      </c>
      <c r="AQ114" s="3">
        <v>7.8215398229263197E-2</v>
      </c>
      <c r="AR114" s="3">
        <v>13.7390179906526</v>
      </c>
      <c r="AS114" s="3">
        <v>1.7639233581387701</v>
      </c>
      <c r="AT114" s="3">
        <v>2.1746698761915598E-2</v>
      </c>
      <c r="AU114" s="3">
        <v>0.32933747910091599</v>
      </c>
      <c r="AV114" s="3">
        <v>2.72686529542286E-2</v>
      </c>
      <c r="AW114" s="3">
        <v>5.3189368268119703E-3</v>
      </c>
      <c r="AX114" s="3">
        <v>0.38201187750003901</v>
      </c>
      <c r="AY114" s="3">
        <v>3.4568926360494003E-2</v>
      </c>
      <c r="AZ114" s="3">
        <v>9.6970864098340302E-3</v>
      </c>
      <c r="BA114" s="3">
        <v>0.10765999595423</v>
      </c>
      <c r="BB114" s="3">
        <v>1.2942232135217901E-2</v>
      </c>
      <c r="BC114" s="3">
        <v>4.5139160013843204E-3</v>
      </c>
      <c r="BD114" s="3">
        <v>0.39553631578423298</v>
      </c>
      <c r="BE114" s="3">
        <v>7.2737718454638903E-2</v>
      </c>
      <c r="BF114" s="3">
        <v>5.9450731437778799E-2</v>
      </c>
      <c r="BG114" s="3">
        <v>8.9402589769473698E-2</v>
      </c>
      <c r="BH114" s="3">
        <v>3.4632177117591402E-2</v>
      </c>
      <c r="BI114" s="3">
        <v>4.89000179690878E-2</v>
      </c>
      <c r="BJ114" s="3">
        <v>2.5902485775194099E-2</v>
      </c>
      <c r="BK114" s="3">
        <v>9.2479438847978008E-3</v>
      </c>
      <c r="BL114" s="3">
        <v>9.8665166065693092E-3</v>
      </c>
      <c r="BM114" s="3">
        <v>0.116282084039247</v>
      </c>
      <c r="BN114" s="3">
        <v>3.6780447306936803E-2</v>
      </c>
      <c r="BO114" s="3">
        <v>5.7447255499293401E-2</v>
      </c>
      <c r="BP114" s="3">
        <v>2.50679020471971E-2</v>
      </c>
      <c r="BQ114" s="3">
        <v>6.9369606596781704E-3</v>
      </c>
      <c r="BR114" s="3">
        <v>7.0665294170482E-3</v>
      </c>
      <c r="BS114" s="3">
        <v>0.15872736675545901</v>
      </c>
      <c r="BT114" s="3">
        <v>4.0656188643941299E-2</v>
      </c>
      <c r="BU114" s="3">
        <v>2.2624680886763799E-2</v>
      </c>
      <c r="BV114" s="3">
        <v>4.5529762690686502E-2</v>
      </c>
      <c r="BW114" s="3">
        <v>8.7459789999874606E-3</v>
      </c>
      <c r="BX114" s="3">
        <v>5.1291187206154599E-3</v>
      </c>
      <c r="BY114" s="3">
        <v>0.12566782999537299</v>
      </c>
      <c r="BZ114" s="3">
        <v>2.6898418794695001E-2</v>
      </c>
      <c r="CA114" s="3">
        <v>2.1955758243192101E-2</v>
      </c>
      <c r="CB114" s="3">
        <v>2.0367745418781301E-2</v>
      </c>
      <c r="CC114" s="3">
        <v>6.7130604398117702E-3</v>
      </c>
      <c r="CD114" s="3">
        <v>9.0764712647951398E-3</v>
      </c>
      <c r="CE114" s="3">
        <v>9.1263204822679994E-2</v>
      </c>
      <c r="CF114" s="3">
        <v>2.81799567237675E-2</v>
      </c>
      <c r="CG114" s="3">
        <v>4.0543352601302297E-2</v>
      </c>
      <c r="CH114" s="3">
        <v>1.6862063395953801E-2</v>
      </c>
      <c r="CI114" s="3">
        <v>6.0409760500188597E-3</v>
      </c>
      <c r="CJ114" s="3">
        <v>9.5972799137413207E-3</v>
      </c>
      <c r="CK114" s="3">
        <v>1.7437048843601901</v>
      </c>
      <c r="CL114" s="3">
        <v>0.10967832228939001</v>
      </c>
      <c r="CM114" s="3">
        <v>7.4158688521876997E-3</v>
      </c>
    </row>
    <row r="115" spans="1:91" x14ac:dyDescent="0.25">
      <c r="A115" t="s">
        <v>211</v>
      </c>
      <c r="B115">
        <v>1.585</v>
      </c>
      <c r="C115">
        <v>35751.4</v>
      </c>
      <c r="D115">
        <v>130670</v>
      </c>
      <c r="E115" s="3">
        <v>11.237398156926201</v>
      </c>
      <c r="F115" s="3">
        <v>11.6600967974728</v>
      </c>
      <c r="G115" s="3">
        <v>4.3164754409333597</v>
      </c>
      <c r="H115" s="3">
        <v>126932.980670787</v>
      </c>
      <c r="I115" s="3">
        <v>27623.087084469698</v>
      </c>
      <c r="J115" s="3">
        <v>6.5052565079705902</v>
      </c>
      <c r="K115" s="3">
        <v>130332.358127557</v>
      </c>
      <c r="L115" s="3">
        <v>23500.3120272958</v>
      </c>
      <c r="M115" s="3">
        <v>17.604550257084</v>
      </c>
      <c r="N115" s="3">
        <v>5056.7836531131297</v>
      </c>
      <c r="O115" s="3">
        <v>2338.6191242109198</v>
      </c>
      <c r="P115" s="3">
        <v>17.895855836993999</v>
      </c>
      <c r="Q115" s="3">
        <v>920490.29407849605</v>
      </c>
      <c r="R115" s="3">
        <v>712127.22031263297</v>
      </c>
      <c r="S115" s="3">
        <v>3261.09820429615</v>
      </c>
      <c r="T115" s="3">
        <v>3538.0206951755899</v>
      </c>
      <c r="U115" s="3">
        <v>920.06444977371495</v>
      </c>
      <c r="V115" s="3">
        <v>148.810778901232</v>
      </c>
      <c r="W115" s="3">
        <v>225589.96013896301</v>
      </c>
      <c r="X115" s="3">
        <v>53775.3430804749</v>
      </c>
      <c r="Y115" s="3" t="s">
        <v>1</v>
      </c>
      <c r="Z115" s="3">
        <v>30.7761737106634</v>
      </c>
      <c r="AA115" s="3">
        <v>8.8593247729447597</v>
      </c>
      <c r="AB115" s="3">
        <v>1.3528389653586801</v>
      </c>
      <c r="AC115" s="3">
        <v>2056.23076963117</v>
      </c>
      <c r="AD115" s="3">
        <v>795.54118651107501</v>
      </c>
      <c r="AE115" s="3">
        <v>5.0958085845884202</v>
      </c>
      <c r="AF115" s="3">
        <v>5983.2624807461398</v>
      </c>
      <c r="AG115" s="3">
        <v>4394.2577629951702</v>
      </c>
      <c r="AH115" s="3">
        <v>491.78061785694899</v>
      </c>
      <c r="AI115" s="3">
        <v>123.15589253511899</v>
      </c>
      <c r="AJ115" s="3">
        <v>18.646615932550102</v>
      </c>
      <c r="AK115" s="3">
        <v>0.486607336892596</v>
      </c>
      <c r="AL115" s="3">
        <v>3.4489759388890402</v>
      </c>
      <c r="AM115" s="3">
        <v>2.4075157742098301</v>
      </c>
      <c r="AN115" s="3">
        <v>0.57221052614852097</v>
      </c>
      <c r="AO115" s="3">
        <v>70.517080385331298</v>
      </c>
      <c r="AP115" s="3">
        <v>34.936175541013398</v>
      </c>
      <c r="AQ115" s="3">
        <v>4.9229244449213398</v>
      </c>
      <c r="AR115" s="3">
        <v>58.863888177134598</v>
      </c>
      <c r="AS115" s="3">
        <v>17.808938636857501</v>
      </c>
      <c r="AT115" s="3">
        <v>0.751051635132304</v>
      </c>
      <c r="AU115" s="3">
        <v>1.20766078440311</v>
      </c>
      <c r="AV115" s="3">
        <v>0.81326494280424799</v>
      </c>
      <c r="AW115" s="3">
        <v>0.33203483016133301</v>
      </c>
      <c r="AX115" s="3">
        <v>1.1032094243366799</v>
      </c>
      <c r="AY115" s="3">
        <v>1.3641505229111099</v>
      </c>
      <c r="AZ115" s="3">
        <v>0.25830995166335302</v>
      </c>
      <c r="BA115" s="3" t="s">
        <v>107</v>
      </c>
      <c r="BB115" s="3">
        <v>0.45049644999631799</v>
      </c>
      <c r="BC115" s="3">
        <v>0.338502084935631</v>
      </c>
      <c r="BD115" s="3">
        <v>3.2714536710759798</v>
      </c>
      <c r="BE115" s="3">
        <v>5.2760560535979</v>
      </c>
      <c r="BF115" s="3">
        <v>1.8511843405733499</v>
      </c>
      <c r="BG115" s="3" t="s">
        <v>107</v>
      </c>
      <c r="BH115" s="3">
        <v>0.79989687670403198</v>
      </c>
      <c r="BI115" s="3">
        <v>1.8073456388090201</v>
      </c>
      <c r="BJ115" s="3">
        <v>0.70602586147496205</v>
      </c>
      <c r="BK115" s="3">
        <v>1.8277411546198801</v>
      </c>
      <c r="BL115" s="3">
        <v>0.35935674857495198</v>
      </c>
      <c r="BM115" s="3" t="s">
        <v>107</v>
      </c>
      <c r="BN115" s="3">
        <v>0.78923555468636297</v>
      </c>
      <c r="BO115" s="3">
        <v>1.4029501509103099</v>
      </c>
      <c r="BP115" s="3" t="s">
        <v>107</v>
      </c>
      <c r="BQ115" s="3">
        <v>0.16231722461891901</v>
      </c>
      <c r="BR115" s="3">
        <v>0.36092492218466199</v>
      </c>
      <c r="BS115" s="3" t="s">
        <v>107</v>
      </c>
      <c r="BT115" s="3">
        <v>0.59862691305124704</v>
      </c>
      <c r="BU115" s="3">
        <v>1.17628162983869</v>
      </c>
      <c r="BV115" s="3" t="s">
        <v>107</v>
      </c>
      <c r="BW115" s="3">
        <v>0.62343069795030404</v>
      </c>
      <c r="BX115" s="3">
        <v>0.30457597943752801</v>
      </c>
      <c r="BY115" s="3" t="s">
        <v>107</v>
      </c>
      <c r="BZ115" s="3">
        <v>0.31235110848769099</v>
      </c>
      <c r="CA115" s="3">
        <v>1.1555403258763499</v>
      </c>
      <c r="CB115" s="3" t="s">
        <v>107</v>
      </c>
      <c r="CC115" s="3">
        <v>0.59963642928799799</v>
      </c>
      <c r="CD115" s="3">
        <v>0.40378549278981501</v>
      </c>
      <c r="CE115" s="3" t="s">
        <v>107</v>
      </c>
      <c r="CF115" s="3">
        <v>0.58913023426731004</v>
      </c>
      <c r="CG115" s="3">
        <v>1.6231758737659501</v>
      </c>
      <c r="CH115" s="3" t="s">
        <v>107</v>
      </c>
      <c r="CI115" s="3">
        <v>0.65265079562045702</v>
      </c>
      <c r="CJ115" s="3">
        <v>0.34832079717473102</v>
      </c>
      <c r="CK115" s="3">
        <v>2.56812828589453</v>
      </c>
      <c r="CL115" s="3">
        <v>3.3687557216031601</v>
      </c>
      <c r="CM115" s="3">
        <v>1.10174847997044</v>
      </c>
    </row>
    <row r="116" spans="1:91" x14ac:dyDescent="0.25">
      <c r="A116" t="s">
        <v>212</v>
      </c>
      <c r="B116">
        <v>1.002</v>
      </c>
      <c r="C116">
        <v>35044.6</v>
      </c>
      <c r="D116">
        <v>131967</v>
      </c>
      <c r="E116" s="3">
        <v>6.3331687802143799</v>
      </c>
      <c r="F116" s="3">
        <v>0.438500593658677</v>
      </c>
      <c r="G116" s="3">
        <v>2.0978695070118598</v>
      </c>
      <c r="H116" s="3">
        <v>80066.811186801802</v>
      </c>
      <c r="I116" s="3">
        <v>46019.6499145813</v>
      </c>
      <c r="J116" s="3">
        <v>3.07491826394511</v>
      </c>
      <c r="K116" s="3">
        <v>83723.594702942093</v>
      </c>
      <c r="L116" s="3">
        <v>28055.394999182801</v>
      </c>
      <c r="M116" s="3">
        <v>7.0778889418939004</v>
      </c>
      <c r="N116" s="3">
        <v>3894.7783588780699</v>
      </c>
      <c r="O116" s="3">
        <v>1080.32493167487</v>
      </c>
      <c r="P116" s="3">
        <v>7.1912351764640903</v>
      </c>
      <c r="Q116" s="3">
        <v>388161.08144952002</v>
      </c>
      <c r="R116" s="3">
        <v>301842.774588203</v>
      </c>
      <c r="S116" s="3">
        <v>1387.1312556653199</v>
      </c>
      <c r="T116" s="3">
        <v>3660.1214726539401</v>
      </c>
      <c r="U116" s="3">
        <v>769.71478686716102</v>
      </c>
      <c r="V116" s="3">
        <v>57.035424599194201</v>
      </c>
      <c r="W116" s="3">
        <v>205469.31447311401</v>
      </c>
      <c r="X116" s="3">
        <v>35866.712231247497</v>
      </c>
      <c r="Y116" s="3" t="s">
        <v>1</v>
      </c>
      <c r="Z116" s="3">
        <v>33.89391735745</v>
      </c>
      <c r="AA116" s="3">
        <v>14.649970899336299</v>
      </c>
      <c r="AB116" s="3">
        <v>0.72319879203374604</v>
      </c>
      <c r="AC116" s="3">
        <v>1617.9230096949</v>
      </c>
      <c r="AD116" s="3">
        <v>834.28558155227699</v>
      </c>
      <c r="AE116" s="3">
        <v>2.0984038510160401</v>
      </c>
      <c r="AF116" s="3">
        <v>2647.0090279405899</v>
      </c>
      <c r="AG116" s="3">
        <v>1709.7870619821001</v>
      </c>
      <c r="AH116" s="3">
        <v>171.17208663068601</v>
      </c>
      <c r="AI116" s="3">
        <v>80.814691485319003</v>
      </c>
      <c r="AJ116" s="3">
        <v>15.2662330785473</v>
      </c>
      <c r="AK116" s="3">
        <v>0.31327226503813199</v>
      </c>
      <c r="AL116" s="3">
        <v>0.67598679234340198</v>
      </c>
      <c r="AM116" s="3">
        <v>1.3817483106773101</v>
      </c>
      <c r="AN116" s="3">
        <v>4.6811224761933298E-5</v>
      </c>
      <c r="AO116" s="3">
        <v>83.332839728267004</v>
      </c>
      <c r="AP116" s="3">
        <v>25.933997270153601</v>
      </c>
      <c r="AQ116" s="3">
        <v>0.86310167966781604</v>
      </c>
      <c r="AR116" s="3">
        <v>76.671249910723901</v>
      </c>
      <c r="AS116" s="3">
        <v>29.650623790311901</v>
      </c>
      <c r="AT116" s="3">
        <v>0.22402888223657599</v>
      </c>
      <c r="AU116" s="3">
        <v>1.7176885465088001</v>
      </c>
      <c r="AV116" s="3">
        <v>1.7108318848442301</v>
      </c>
      <c r="AW116" s="3">
        <v>0.154798674906719</v>
      </c>
      <c r="AX116" s="3">
        <v>2.1410960773654701</v>
      </c>
      <c r="AY116" s="3">
        <v>0.48120618846978103</v>
      </c>
      <c r="AZ116" s="3">
        <v>8.1767513289776106E-2</v>
      </c>
      <c r="BA116" s="3">
        <v>0.59829045739454301</v>
      </c>
      <c r="BB116" s="3">
        <v>0.74104174527101696</v>
      </c>
      <c r="BC116" s="3">
        <v>7.4255168295123006E-2</v>
      </c>
      <c r="BD116" s="3" t="s">
        <v>107</v>
      </c>
      <c r="BE116" s="3">
        <v>1.43518289442386</v>
      </c>
      <c r="BF116" s="3">
        <v>0.80251039854752404</v>
      </c>
      <c r="BG116" s="3" t="s">
        <v>107</v>
      </c>
      <c r="BH116" s="3">
        <v>0.96376155942464903</v>
      </c>
      <c r="BI116" s="3">
        <v>1.3622909737837301</v>
      </c>
      <c r="BJ116" s="3" t="s">
        <v>107</v>
      </c>
      <c r="BK116" s="3">
        <v>0.461380117668093</v>
      </c>
      <c r="BL116" s="3">
        <v>0.21608008772972601</v>
      </c>
      <c r="BM116" s="3" t="s">
        <v>107</v>
      </c>
      <c r="BN116" s="3">
        <v>0.108333098109549</v>
      </c>
      <c r="BO116" s="3">
        <v>1.2510562120577899</v>
      </c>
      <c r="BP116" s="3" t="s">
        <v>107</v>
      </c>
      <c r="BQ116" s="3">
        <v>2.1950237596144201E-2</v>
      </c>
      <c r="BR116" s="3">
        <v>0.15232123987167701</v>
      </c>
      <c r="BS116" s="3" t="s">
        <v>107</v>
      </c>
      <c r="BT116" s="3">
        <v>8.4040903251005203E-2</v>
      </c>
      <c r="BU116" s="3">
        <v>0.56614146121336495</v>
      </c>
      <c r="BV116" s="3" t="s">
        <v>107</v>
      </c>
      <c r="BW116" s="3">
        <v>1.7578999929161902E-2</v>
      </c>
      <c r="BX116" s="3">
        <v>0.15782665449639</v>
      </c>
      <c r="BY116" s="3">
        <v>0.42900393176228702</v>
      </c>
      <c r="BZ116" s="3">
        <v>0.91521022438209898</v>
      </c>
      <c r="CA116" s="3">
        <v>0.23277553493515599</v>
      </c>
      <c r="CB116" s="3" t="s">
        <v>107</v>
      </c>
      <c r="CC116" s="3">
        <v>1.43873680329498E-2</v>
      </c>
      <c r="CD116" s="3">
        <v>0.146486987773149</v>
      </c>
      <c r="CE116" s="3" t="s">
        <v>107</v>
      </c>
      <c r="CF116" s="3">
        <v>8.25871894442404E-2</v>
      </c>
      <c r="CG116" s="3">
        <v>0.67389250712255899</v>
      </c>
      <c r="CH116" s="3" t="s">
        <v>107</v>
      </c>
      <c r="CI116" s="3">
        <v>2.1144622223633801E-2</v>
      </c>
      <c r="CJ116" s="3">
        <v>0.12555056607794299</v>
      </c>
      <c r="CK116" s="3">
        <v>1.0675213520244899</v>
      </c>
      <c r="CL116" s="3">
        <v>0.63167097493216795</v>
      </c>
      <c r="CM116" s="3">
        <v>0.36002598225558102</v>
      </c>
    </row>
    <row r="117" spans="1:91" x14ac:dyDescent="0.25">
      <c r="A117" t="s">
        <v>213</v>
      </c>
      <c r="B117">
        <v>1.012</v>
      </c>
      <c r="C117">
        <v>36748.6</v>
      </c>
      <c r="D117">
        <v>131125</v>
      </c>
      <c r="E117" s="3">
        <v>2.2333537648442499</v>
      </c>
      <c r="F117" s="3">
        <v>2.0474710978784501</v>
      </c>
      <c r="G117" s="3">
        <v>1.0730843940630901</v>
      </c>
      <c r="H117" s="3">
        <v>144126.97391506401</v>
      </c>
      <c r="I117" s="3">
        <v>41207.9235432883</v>
      </c>
      <c r="J117" s="3">
        <v>1.30434733922808</v>
      </c>
      <c r="K117" s="3">
        <v>125991.73655649299</v>
      </c>
      <c r="L117" s="3">
        <v>21095.072072133102</v>
      </c>
      <c r="M117" s="3">
        <v>11.519883383091299</v>
      </c>
      <c r="N117" s="3">
        <v>3467.9063916038299</v>
      </c>
      <c r="O117" s="3">
        <v>689.54954998639096</v>
      </c>
      <c r="P117" s="3">
        <v>3.2386887205823101</v>
      </c>
      <c r="Q117" s="3">
        <v>135484.979796111</v>
      </c>
      <c r="R117" s="3">
        <v>53606.051829492702</v>
      </c>
      <c r="S117" s="3">
        <v>743.200901307192</v>
      </c>
      <c r="T117" s="3">
        <v>3268.26569957429</v>
      </c>
      <c r="U117" s="3">
        <v>4545.48584848888</v>
      </c>
      <c r="V117" s="3">
        <v>28.8289367338921</v>
      </c>
      <c r="W117" s="3">
        <v>215150.69815823701</v>
      </c>
      <c r="X117" s="3">
        <v>15447.2508531357</v>
      </c>
      <c r="Y117" s="3" t="s">
        <v>1</v>
      </c>
      <c r="Z117" s="3">
        <v>19.0778958102145</v>
      </c>
      <c r="AA117" s="3">
        <v>8.1582551696896406</v>
      </c>
      <c r="AB117" s="3">
        <v>0.16853314358426699</v>
      </c>
      <c r="AC117" s="3">
        <v>2641.9171256541599</v>
      </c>
      <c r="AD117" s="3">
        <v>861.84808127557199</v>
      </c>
      <c r="AE117" s="3">
        <v>0.96745524838851704</v>
      </c>
      <c r="AF117" s="3">
        <v>7001.8177291828097</v>
      </c>
      <c r="AG117" s="3">
        <v>1250.5550828853</v>
      </c>
      <c r="AH117" s="3">
        <v>74.602105446755203</v>
      </c>
      <c r="AI117" s="3">
        <v>102.01386014836299</v>
      </c>
      <c r="AJ117" s="3">
        <v>51.421713617523302</v>
      </c>
      <c r="AK117" s="3">
        <v>8.5921740290181403E-2</v>
      </c>
      <c r="AL117" s="3">
        <v>2.72909294479516</v>
      </c>
      <c r="AM117" s="3">
        <v>0.23733663248037801</v>
      </c>
      <c r="AN117" s="3">
        <v>0.122653790587975</v>
      </c>
      <c r="AO117" s="3">
        <v>71.825611758114704</v>
      </c>
      <c r="AP117" s="3">
        <v>58.885208146017099</v>
      </c>
      <c r="AQ117" s="3">
        <v>0.554463848108394</v>
      </c>
      <c r="AR117" s="3">
        <v>52.912130111128199</v>
      </c>
      <c r="AS117" s="3">
        <v>9.4755607937293007</v>
      </c>
      <c r="AT117" s="3">
        <v>0.15101011540554901</v>
      </c>
      <c r="AU117" s="3">
        <v>5.0219341772490997</v>
      </c>
      <c r="AV117" s="3">
        <v>7.7351141779016199</v>
      </c>
      <c r="AW117" s="3">
        <v>4.0081780779090199E-2</v>
      </c>
      <c r="AX117" s="3">
        <v>4.9189014948851897</v>
      </c>
      <c r="AY117" s="3">
        <v>2.8989284452528499</v>
      </c>
      <c r="AZ117" s="3">
        <v>4.2860540569060898E-2</v>
      </c>
      <c r="BA117" s="3">
        <v>0.93976425463092494</v>
      </c>
      <c r="BB117" s="3">
        <v>1.1173231284768801</v>
      </c>
      <c r="BC117" s="3">
        <v>3.8936157655690799E-2</v>
      </c>
      <c r="BD117" s="3">
        <v>3.1271905210317099</v>
      </c>
      <c r="BE117" s="3">
        <v>0.80290088006001303</v>
      </c>
      <c r="BF117" s="3">
        <v>0.26354160493220402</v>
      </c>
      <c r="BG117" s="3" t="s">
        <v>107</v>
      </c>
      <c r="BH117" s="3">
        <v>0.58135405728121803</v>
      </c>
      <c r="BI117" s="3">
        <v>0.49901086818285501</v>
      </c>
      <c r="BJ117" s="3">
        <v>0.20860264944467799</v>
      </c>
      <c r="BK117" s="3">
        <v>0.445786652399984</v>
      </c>
      <c r="BL117" s="3">
        <v>0.14683354698828799</v>
      </c>
      <c r="BM117" s="3" t="s">
        <v>107</v>
      </c>
      <c r="BN117" s="3">
        <v>8.0560579975528894E-3</v>
      </c>
      <c r="BO117" s="3">
        <v>0.465033195069054</v>
      </c>
      <c r="BP117" s="3">
        <v>7.0500333421366093E-2</v>
      </c>
      <c r="BQ117" s="3">
        <v>1.0874922113038201E-2</v>
      </c>
      <c r="BR117" s="3">
        <v>6.1495879048905799E-2</v>
      </c>
      <c r="BS117" s="3" t="s">
        <v>107</v>
      </c>
      <c r="BT117" s="3">
        <v>6.4081955904783704E-3</v>
      </c>
      <c r="BU117" s="3">
        <v>0.25139321201812898</v>
      </c>
      <c r="BV117" s="3" t="s">
        <v>107</v>
      </c>
      <c r="BW117" s="3">
        <v>1.3555176102212499E-3</v>
      </c>
      <c r="BX117" s="3">
        <v>6.5067183038471907E-2</v>
      </c>
      <c r="BY117" s="3" t="s">
        <v>107</v>
      </c>
      <c r="BZ117" s="3">
        <v>0.248922372160161</v>
      </c>
      <c r="CA117" s="3">
        <v>0.21919645643683799</v>
      </c>
      <c r="CB117" s="3" t="s">
        <v>107</v>
      </c>
      <c r="CC117" s="3">
        <v>7.9096613125038295E-2</v>
      </c>
      <c r="CD117" s="3">
        <v>3.4281762387205102E-2</v>
      </c>
      <c r="CE117" s="3" t="s">
        <v>107</v>
      </c>
      <c r="CF117" s="3">
        <v>6.2877537522211301E-3</v>
      </c>
      <c r="CG117" s="3">
        <v>0.324908771812357</v>
      </c>
      <c r="CH117" s="3" t="s">
        <v>107</v>
      </c>
      <c r="CI117" s="3">
        <v>1.56114811293695E-3</v>
      </c>
      <c r="CJ117" s="3">
        <v>7.0757356494607904E-2</v>
      </c>
      <c r="CK117" s="3">
        <v>2.5427710887804298</v>
      </c>
      <c r="CL117" s="3">
        <v>3.6607535826553299</v>
      </c>
      <c r="CM117" s="3">
        <v>0.124261702747982</v>
      </c>
    </row>
    <row r="118" spans="1:91" x14ac:dyDescent="0.25">
      <c r="A118" t="s">
        <v>214</v>
      </c>
      <c r="B118">
        <v>1.7709999999999999</v>
      </c>
      <c r="C118">
        <v>35938.199999999997</v>
      </c>
      <c r="D118">
        <v>132125</v>
      </c>
      <c r="E118" s="3">
        <v>5.5594687872515003</v>
      </c>
      <c r="F118" s="3">
        <v>2.0719417150553499</v>
      </c>
      <c r="G118" s="3">
        <v>1.0329188753940299</v>
      </c>
      <c r="H118" s="3">
        <v>118601.585155849</v>
      </c>
      <c r="I118" s="3">
        <v>37174.851110406402</v>
      </c>
      <c r="J118" s="3">
        <v>1.4181867489050499</v>
      </c>
      <c r="K118" s="3">
        <v>115975.395948511</v>
      </c>
      <c r="L118" s="3">
        <v>29461.764535304799</v>
      </c>
      <c r="M118" s="3">
        <v>3.6108624109449901</v>
      </c>
      <c r="N118" s="3">
        <v>3510.16206965742</v>
      </c>
      <c r="O118" s="3">
        <v>2083.8933360003398</v>
      </c>
      <c r="P118" s="3">
        <v>2.8466604052545299</v>
      </c>
      <c r="Q118" s="3">
        <v>280026.87260164903</v>
      </c>
      <c r="R118" s="3">
        <v>94657.949108638</v>
      </c>
      <c r="S118" s="3">
        <v>508.29561342579802</v>
      </c>
      <c r="T118" s="3">
        <v>2371.3413962567001</v>
      </c>
      <c r="U118" s="3">
        <v>646.64062450857398</v>
      </c>
      <c r="V118" s="3">
        <v>31.3151597038833</v>
      </c>
      <c r="W118" s="3">
        <v>237052.36340532199</v>
      </c>
      <c r="X118" s="3">
        <v>86701.144455318907</v>
      </c>
      <c r="Y118" s="3" t="s">
        <v>1</v>
      </c>
      <c r="Z118" s="3">
        <v>36.510297809739903</v>
      </c>
      <c r="AA118" s="3">
        <v>35.340939039228097</v>
      </c>
      <c r="AB118" s="3">
        <v>0.24191787700607401</v>
      </c>
      <c r="AC118" s="3">
        <v>2372.6697729478101</v>
      </c>
      <c r="AD118" s="3">
        <v>1487.88861493015</v>
      </c>
      <c r="AE118" s="3">
        <v>1.1811256027718</v>
      </c>
      <c r="AF118" s="3">
        <v>3362.8376910708898</v>
      </c>
      <c r="AG118" s="3">
        <v>2470.6152065598199</v>
      </c>
      <c r="AH118" s="3">
        <v>81.550551712936198</v>
      </c>
      <c r="AI118" s="3">
        <v>89.293049111805601</v>
      </c>
      <c r="AJ118" s="3">
        <v>74.325863899483394</v>
      </c>
      <c r="AK118" s="3">
        <v>0.19914239012857701</v>
      </c>
      <c r="AL118" s="3">
        <v>1.8276812923629799</v>
      </c>
      <c r="AM118" s="3">
        <v>1.8065682869219399</v>
      </c>
      <c r="AN118" s="3">
        <v>0.12156205827127201</v>
      </c>
      <c r="AO118" s="3">
        <v>81.876495773127502</v>
      </c>
      <c r="AP118" s="3">
        <v>75.434151980843197</v>
      </c>
      <c r="AQ118" s="3">
        <v>0.66646372875151905</v>
      </c>
      <c r="AR118" s="3">
        <v>81.113274176726605</v>
      </c>
      <c r="AS118" s="3">
        <v>68.214888460769302</v>
      </c>
      <c r="AT118" s="3">
        <v>8.3786509499446105E-2</v>
      </c>
      <c r="AU118" s="3">
        <v>2.2453781023793198</v>
      </c>
      <c r="AV118" s="3">
        <v>1.80505331530627</v>
      </c>
      <c r="AW118" s="3">
        <v>8.0005445486652907E-2</v>
      </c>
      <c r="AX118" s="3">
        <v>18.6018922502825</v>
      </c>
      <c r="AY118" s="3">
        <v>27.8841786076182</v>
      </c>
      <c r="AZ118" s="3">
        <v>7.4950035045977997E-2</v>
      </c>
      <c r="BA118" s="3">
        <v>0.61795487769100199</v>
      </c>
      <c r="BB118" s="3">
        <v>0.78055561458086098</v>
      </c>
      <c r="BC118" s="3">
        <v>3.8576334745424601E-2</v>
      </c>
      <c r="BD118" s="3">
        <v>1.3184154561752599</v>
      </c>
      <c r="BE118" s="3">
        <v>0.30002902158581901</v>
      </c>
      <c r="BF118" s="3">
        <v>0.320997883909513</v>
      </c>
      <c r="BG118" s="3">
        <v>0.67268628781083595</v>
      </c>
      <c r="BH118" s="3">
        <v>0.87282056566146804</v>
      </c>
      <c r="BI118" s="3">
        <v>0.29749775525804001</v>
      </c>
      <c r="BJ118" s="3">
        <v>0.19107321661832199</v>
      </c>
      <c r="BK118" s="3">
        <v>0.32426002667463899</v>
      </c>
      <c r="BL118" s="3">
        <v>0.103896633520073</v>
      </c>
      <c r="BM118" s="3" t="s">
        <v>107</v>
      </c>
      <c r="BN118" s="3">
        <v>0.60773441444618204</v>
      </c>
      <c r="BO118" s="3">
        <v>0.51081228767034303</v>
      </c>
      <c r="BP118" s="3">
        <v>0.18974756084719499</v>
      </c>
      <c r="BQ118" s="3">
        <v>0.40464867570216501</v>
      </c>
      <c r="BR118" s="3">
        <v>6.4028017141134805E-2</v>
      </c>
      <c r="BS118" s="3" t="s">
        <v>107</v>
      </c>
      <c r="BT118" s="3">
        <v>0.40216093235460199</v>
      </c>
      <c r="BU118" s="3">
        <v>0.322073132391126</v>
      </c>
      <c r="BV118" s="3">
        <v>9.6525068306003894E-2</v>
      </c>
      <c r="BW118" s="3">
        <v>0.124465278689727</v>
      </c>
      <c r="BX118" s="3">
        <v>5.01460172660129E-2</v>
      </c>
      <c r="BY118" s="3" t="s">
        <v>107</v>
      </c>
      <c r="BZ118" s="3">
        <v>0.31978216013427802</v>
      </c>
      <c r="CA118" s="3">
        <v>0.16283707568028299</v>
      </c>
      <c r="CB118" s="3" t="s">
        <v>107</v>
      </c>
      <c r="CC118" s="3">
        <v>0.10347183743793099</v>
      </c>
      <c r="CD118" s="3">
        <v>6.2623432327918005E-2</v>
      </c>
      <c r="CE118" s="3" t="s">
        <v>107</v>
      </c>
      <c r="CF118" s="3">
        <v>2.8300731747918199E-2</v>
      </c>
      <c r="CG118" s="3">
        <v>0.279954917783168</v>
      </c>
      <c r="CH118" s="3" t="s">
        <v>107</v>
      </c>
      <c r="CI118" s="3">
        <v>6.8235081853722998E-3</v>
      </c>
      <c r="CJ118" s="3">
        <v>7.2501543473471694E-2</v>
      </c>
      <c r="CK118" s="3">
        <v>4.1217895439034598</v>
      </c>
      <c r="CL118" s="3">
        <v>5.4931882242790602</v>
      </c>
      <c r="CM118" s="3">
        <v>0.190516456828251</v>
      </c>
    </row>
    <row r="119" spans="1:91" x14ac:dyDescent="0.25">
      <c r="A119" t="s">
        <v>215</v>
      </c>
      <c r="B119">
        <v>20.568999999999999</v>
      </c>
      <c r="C119">
        <v>79421.399999999994</v>
      </c>
      <c r="D119">
        <v>128404</v>
      </c>
      <c r="E119" s="3">
        <v>0.18776691226484801</v>
      </c>
      <c r="F119" s="3">
        <v>8.8062081613946297E-2</v>
      </c>
      <c r="G119" s="3">
        <v>0.11873107232549</v>
      </c>
      <c r="H119" s="3">
        <v>69862.034128507803</v>
      </c>
      <c r="I119" s="3">
        <v>3812.66179327394</v>
      </c>
      <c r="J119" s="3">
        <v>0.170891203217439</v>
      </c>
      <c r="K119" s="3">
        <v>78170.311293690102</v>
      </c>
      <c r="L119" s="3">
        <v>4531.8302827617799</v>
      </c>
      <c r="M119" s="3">
        <v>0.45240838581123</v>
      </c>
      <c r="N119" s="3">
        <v>294.27430747823303</v>
      </c>
      <c r="O119" s="3">
        <v>33.2011830198486</v>
      </c>
      <c r="P119" s="3">
        <v>0.42572639395672701</v>
      </c>
      <c r="Q119" s="3">
        <v>597.49438329683301</v>
      </c>
      <c r="R119" s="3">
        <v>77.874308563514404</v>
      </c>
      <c r="S119" s="3">
        <v>76.531800534818004</v>
      </c>
      <c r="T119" s="3">
        <v>25.354749851347901</v>
      </c>
      <c r="U119" s="3">
        <v>2.5989452337424201</v>
      </c>
      <c r="V119" s="3">
        <v>3.3065796496251201</v>
      </c>
      <c r="W119" s="3">
        <v>211023.81640022999</v>
      </c>
      <c r="X119" s="3">
        <v>6255.1488655473604</v>
      </c>
      <c r="Y119" s="3" t="s">
        <v>1</v>
      </c>
      <c r="Z119" s="3">
        <v>1.76985913571941</v>
      </c>
      <c r="AA119" s="3">
        <v>0.213116893338687</v>
      </c>
      <c r="AB119" s="3">
        <v>2.6119428888204201E-2</v>
      </c>
      <c r="AC119" s="3">
        <v>462.60425155076803</v>
      </c>
      <c r="AD119" s="3">
        <v>21.127120359323499</v>
      </c>
      <c r="AE119" s="3">
        <v>0.12690455452830701</v>
      </c>
      <c r="AF119" s="3">
        <v>1494.9503563843</v>
      </c>
      <c r="AG119" s="3">
        <v>105.76794668009001</v>
      </c>
      <c r="AH119" s="3">
        <v>10.794818194787601</v>
      </c>
      <c r="AI119" s="3">
        <v>29.700966094340501</v>
      </c>
      <c r="AJ119" s="3">
        <v>1.6220187964725501</v>
      </c>
      <c r="AK119" s="3">
        <v>1.34313283070597E-2</v>
      </c>
      <c r="AL119" s="3">
        <v>0.389574713542086</v>
      </c>
      <c r="AM119" s="3">
        <v>6.9321036716809503E-2</v>
      </c>
      <c r="AN119" s="3">
        <v>1.0456450773482199E-2</v>
      </c>
      <c r="AO119" s="3">
        <v>1.40048788398238</v>
      </c>
      <c r="AP119" s="3">
        <v>0.35493897863037599</v>
      </c>
      <c r="AQ119" s="3">
        <v>9.3844980034630293E-2</v>
      </c>
      <c r="AR119" s="3">
        <v>1.48664864035518</v>
      </c>
      <c r="AS119" s="3">
        <v>0.123571533140601</v>
      </c>
      <c r="AT119" s="3">
        <v>1.52897047470261E-2</v>
      </c>
      <c r="AU119" s="3">
        <v>0.195453547146725</v>
      </c>
      <c r="AV119" s="3">
        <v>2.8478561350077099E-2</v>
      </c>
      <c r="AW119" s="3">
        <v>9.0997884231271298E-3</v>
      </c>
      <c r="AX119" s="3">
        <v>0.47819035497108098</v>
      </c>
      <c r="AY119" s="3">
        <v>4.8322242743281001E-2</v>
      </c>
      <c r="AZ119" s="3">
        <v>8.6629166900480201E-3</v>
      </c>
      <c r="BA119" s="3">
        <v>6.80086893249994E-2</v>
      </c>
      <c r="BB119" s="3">
        <v>1.6964354046376199E-2</v>
      </c>
      <c r="BC119" s="3">
        <v>5.9264168418317496E-3</v>
      </c>
      <c r="BD119" s="3">
        <v>0.28504266993982802</v>
      </c>
      <c r="BE119" s="3">
        <v>8.6883357702574396E-2</v>
      </c>
      <c r="BF119" s="3">
        <v>3.8215061783638898E-2</v>
      </c>
      <c r="BG119" s="3">
        <v>6.7999538470454896E-2</v>
      </c>
      <c r="BH119" s="3">
        <v>4.66393578837562E-2</v>
      </c>
      <c r="BI119" s="3">
        <v>4.1971965937960397E-2</v>
      </c>
      <c r="BJ119" s="3">
        <v>1.8068343132936999E-2</v>
      </c>
      <c r="BK119" s="3">
        <v>1.08216093180963E-2</v>
      </c>
      <c r="BL119" s="3">
        <v>1.12483408747162E-2</v>
      </c>
      <c r="BM119" s="3" t="s">
        <v>107</v>
      </c>
      <c r="BN119" s="3">
        <v>3.76447622178743E-2</v>
      </c>
      <c r="BO119" s="3">
        <v>6.0630951836055401E-2</v>
      </c>
      <c r="BP119" s="3">
        <v>8.0585543400316199E-3</v>
      </c>
      <c r="BQ119" s="3">
        <v>7.1679056479901004E-3</v>
      </c>
      <c r="BR119" s="3">
        <v>6.7021910067208796E-3</v>
      </c>
      <c r="BS119" s="3">
        <v>5.1144674753159501E-2</v>
      </c>
      <c r="BT119" s="3">
        <v>3.65549697626859E-2</v>
      </c>
      <c r="BU119" s="3">
        <v>2.7341174597906401E-2</v>
      </c>
      <c r="BV119" s="3">
        <v>8.0808771388962992E-3</v>
      </c>
      <c r="BW119" s="3">
        <v>7.1474452843372002E-3</v>
      </c>
      <c r="BX119" s="3">
        <v>7.9013564208247501E-3</v>
      </c>
      <c r="BY119" s="3">
        <v>2.8165026777124499E-2</v>
      </c>
      <c r="BZ119" s="3">
        <v>2.50466380449542E-2</v>
      </c>
      <c r="CA119" s="3">
        <v>2.69218141649341E-2</v>
      </c>
      <c r="CB119" s="3" t="s">
        <v>107</v>
      </c>
      <c r="CC119" s="3">
        <v>5.1281897824187201E-3</v>
      </c>
      <c r="CD119" s="3">
        <v>6.9623301176217102E-3</v>
      </c>
      <c r="CE119" s="3">
        <v>6.1740833684634303E-2</v>
      </c>
      <c r="CF119" s="3">
        <v>4.0190231829202297E-2</v>
      </c>
      <c r="CG119" s="3">
        <v>4.2259570107530002E-2</v>
      </c>
      <c r="CH119" s="3">
        <v>7.6544367026372198E-3</v>
      </c>
      <c r="CI119" s="3">
        <v>6.3020265697833798E-3</v>
      </c>
      <c r="CJ119" s="3">
        <v>6.9332909049272199E-3</v>
      </c>
      <c r="CK119" s="3">
        <v>0.24451636894593901</v>
      </c>
      <c r="CL119" s="3">
        <v>6.6238720977006102E-2</v>
      </c>
      <c r="CM119" s="3">
        <v>1.8181105796923398E-2</v>
      </c>
    </row>
    <row r="120" spans="1:91" x14ac:dyDescent="0.25">
      <c r="A120" t="s">
        <v>216</v>
      </c>
      <c r="B120">
        <v>28.231999999999999</v>
      </c>
      <c r="C120">
        <v>79486.8</v>
      </c>
      <c r="D120">
        <v>128929</v>
      </c>
      <c r="E120" s="3">
        <v>0.41953717421444298</v>
      </c>
      <c r="F120" s="3">
        <v>6.3631048370494797E-2</v>
      </c>
      <c r="G120" s="3">
        <v>9.7534913566962395E-2</v>
      </c>
      <c r="H120" s="3">
        <v>60352.296013977597</v>
      </c>
      <c r="I120" s="3">
        <v>3381.7290173932402</v>
      </c>
      <c r="J120" s="3">
        <v>0.18820414830252599</v>
      </c>
      <c r="K120" s="3">
        <v>68004.945917102494</v>
      </c>
      <c r="L120" s="3">
        <v>4932.6698371849398</v>
      </c>
      <c r="M120" s="3">
        <v>0.38906259309016999</v>
      </c>
      <c r="N120" s="3">
        <v>885.26073842258199</v>
      </c>
      <c r="O120" s="3">
        <v>52.965175182448803</v>
      </c>
      <c r="P120" s="3">
        <v>0.408958128617598</v>
      </c>
      <c r="Q120" s="3">
        <v>1657.33198399311</v>
      </c>
      <c r="R120" s="3">
        <v>212.332243041613</v>
      </c>
      <c r="S120" s="3">
        <v>68.947132184701303</v>
      </c>
      <c r="T120" s="3">
        <v>55.713632162581398</v>
      </c>
      <c r="U120" s="3">
        <v>6.9688407827664403</v>
      </c>
      <c r="V120" s="3">
        <v>3.21413021103562</v>
      </c>
      <c r="W120" s="3">
        <v>203174.759878568</v>
      </c>
      <c r="X120" s="3">
        <v>6991.4796590210399</v>
      </c>
      <c r="Y120" s="3" t="s">
        <v>1</v>
      </c>
      <c r="Z120" s="3">
        <v>2.17946219676316</v>
      </c>
      <c r="AA120" s="3">
        <v>0.197300931335088</v>
      </c>
      <c r="AB120" s="3">
        <v>3.5615294072137899E-2</v>
      </c>
      <c r="AC120" s="3">
        <v>441.086690027072</v>
      </c>
      <c r="AD120" s="3">
        <v>28.095437187973602</v>
      </c>
      <c r="AE120" s="3">
        <v>0.106565589558027</v>
      </c>
      <c r="AF120" s="3">
        <v>1924.5498386547999</v>
      </c>
      <c r="AG120" s="3">
        <v>120.526881115658</v>
      </c>
      <c r="AH120" s="3">
        <v>9.7322889551951803</v>
      </c>
      <c r="AI120" s="3">
        <v>27.619871094354298</v>
      </c>
      <c r="AJ120" s="3">
        <v>1.8225694919847399</v>
      </c>
      <c r="AK120" s="3">
        <v>1.6240617053589399E-2</v>
      </c>
      <c r="AL120" s="3">
        <v>0.45017051365911298</v>
      </c>
      <c r="AM120" s="3">
        <v>7.1837592071077594E-2</v>
      </c>
      <c r="AN120" s="3">
        <v>7.7647678468097297E-3</v>
      </c>
      <c r="AO120" s="3">
        <v>1.8029494710894201</v>
      </c>
      <c r="AP120" s="3">
        <v>0.41562756929981998</v>
      </c>
      <c r="AQ120" s="3">
        <v>6.8132828511934404E-2</v>
      </c>
      <c r="AR120" s="3">
        <v>1.85989279728437</v>
      </c>
      <c r="AS120" s="3">
        <v>0.35482055873865698</v>
      </c>
      <c r="AT120" s="3">
        <v>2.0287247182961099E-2</v>
      </c>
      <c r="AU120" s="3">
        <v>0.20075014460722501</v>
      </c>
      <c r="AV120" s="3">
        <v>2.6953504577714001E-2</v>
      </c>
      <c r="AW120" s="3">
        <v>1.01852805869205E-2</v>
      </c>
      <c r="AX120" s="3">
        <v>0.40036045235448903</v>
      </c>
      <c r="AY120" s="3">
        <v>3.8792377512736897E-2</v>
      </c>
      <c r="AZ120" s="3">
        <v>8.1274818882216392E-3</v>
      </c>
      <c r="BA120" s="3">
        <v>7.8511491935509006E-2</v>
      </c>
      <c r="BB120" s="3">
        <v>1.77731370940582E-2</v>
      </c>
      <c r="BC120" s="3">
        <v>4.1855261234730002E-3</v>
      </c>
      <c r="BD120" s="3">
        <v>0.28376047754086697</v>
      </c>
      <c r="BE120" s="3">
        <v>6.3298388964855706E-2</v>
      </c>
      <c r="BF120" s="3">
        <v>3.9751417174215098E-2</v>
      </c>
      <c r="BG120" s="3">
        <v>7.4838247472735306E-2</v>
      </c>
      <c r="BH120" s="3">
        <v>4.0533396283982101E-2</v>
      </c>
      <c r="BI120" s="3">
        <v>4.4375362480360801E-2</v>
      </c>
      <c r="BJ120" s="3">
        <v>1.3514587089030399E-2</v>
      </c>
      <c r="BK120" s="3">
        <v>8.9741140377011808E-3</v>
      </c>
      <c r="BL120" s="3">
        <v>1.33259011122876E-2</v>
      </c>
      <c r="BM120" s="3">
        <v>9.3854698150592303E-2</v>
      </c>
      <c r="BN120" s="3">
        <v>4.0498132564751099E-2</v>
      </c>
      <c r="BO120" s="3">
        <v>2.66894466245641E-2</v>
      </c>
      <c r="BP120" s="3" t="s">
        <v>107</v>
      </c>
      <c r="BQ120" s="3">
        <v>5.4564565974155503E-3</v>
      </c>
      <c r="BR120" s="3">
        <v>7.1406571667512698E-3</v>
      </c>
      <c r="BS120" s="3">
        <v>5.2518698040055399E-2</v>
      </c>
      <c r="BT120" s="3">
        <v>2.4782105757918099E-2</v>
      </c>
      <c r="BU120" s="3">
        <v>3.8610056708238499E-2</v>
      </c>
      <c r="BV120" s="3">
        <v>1.7996509779076499E-2</v>
      </c>
      <c r="BW120" s="3">
        <v>8.3440894548453999E-3</v>
      </c>
      <c r="BX120" s="3">
        <v>7.4828549240966097E-3</v>
      </c>
      <c r="BY120" s="3">
        <v>2.7488297101466299E-2</v>
      </c>
      <c r="BZ120" s="3">
        <v>1.8077030299079599E-2</v>
      </c>
      <c r="CA120" s="3">
        <v>2.4800464032201899E-2</v>
      </c>
      <c r="CB120" s="3" t="s">
        <v>107</v>
      </c>
      <c r="CC120" s="3">
        <v>4.6105420681394199E-3</v>
      </c>
      <c r="CD120" s="3">
        <v>7.9618812910608096E-3</v>
      </c>
      <c r="CE120" s="3" t="s">
        <v>107</v>
      </c>
      <c r="CF120" s="3">
        <v>2.5267580593466201E-2</v>
      </c>
      <c r="CG120" s="3">
        <v>5.16946694203919E-2</v>
      </c>
      <c r="CH120" s="3" t="s">
        <v>107</v>
      </c>
      <c r="CI120" s="3">
        <v>4.7963533719521997E-3</v>
      </c>
      <c r="CJ120" s="3">
        <v>7.6875534099923202E-3</v>
      </c>
      <c r="CK120" s="3">
        <v>0.28674992209302502</v>
      </c>
      <c r="CL120" s="3">
        <v>4.5486253617603799E-2</v>
      </c>
      <c r="CM120" s="3">
        <v>1.53196133316008E-2</v>
      </c>
    </row>
    <row r="121" spans="1:91" x14ac:dyDescent="0.25">
      <c r="A121" t="s">
        <v>217</v>
      </c>
      <c r="B121">
        <v>14.874000000000001</v>
      </c>
      <c r="C121">
        <v>82597.100000000006</v>
      </c>
      <c r="D121">
        <v>133346</v>
      </c>
      <c r="E121" s="3">
        <v>0.25182946161077702</v>
      </c>
      <c r="F121" s="3">
        <v>0.113995826322003</v>
      </c>
      <c r="G121" s="3">
        <v>0.14537542721925001</v>
      </c>
      <c r="H121" s="3">
        <v>71306.927955102394</v>
      </c>
      <c r="I121" s="3">
        <v>4304.4044918058498</v>
      </c>
      <c r="J121" s="3">
        <v>0.17726081067091501</v>
      </c>
      <c r="K121" s="3">
        <v>79407.947800467795</v>
      </c>
      <c r="L121" s="3">
        <v>4862.2731419963802</v>
      </c>
      <c r="M121" s="3">
        <v>0.66640777263148698</v>
      </c>
      <c r="N121" s="3">
        <v>324.17322962889</v>
      </c>
      <c r="O121" s="3">
        <v>53.995909115244402</v>
      </c>
      <c r="P121" s="3">
        <v>0.50215446461554503</v>
      </c>
      <c r="Q121" s="3">
        <v>841.23145907986805</v>
      </c>
      <c r="R121" s="3">
        <v>253.96205054637699</v>
      </c>
      <c r="S121" s="3">
        <v>154.46552977740001</v>
      </c>
      <c r="T121" s="3">
        <v>38.3662435056089</v>
      </c>
      <c r="U121" s="3">
        <v>10.1608660249131</v>
      </c>
      <c r="V121" s="3">
        <v>5.3042551261403403</v>
      </c>
      <c r="W121" s="3">
        <v>207743.67173211501</v>
      </c>
      <c r="X121" s="3">
        <v>6184.7597662600801</v>
      </c>
      <c r="Y121" s="3" t="s">
        <v>1</v>
      </c>
      <c r="Z121" s="3">
        <v>4.25477354986376</v>
      </c>
      <c r="AA121" s="3">
        <v>1.87044128973</v>
      </c>
      <c r="AB121" s="3">
        <v>4.0848867732040502E-2</v>
      </c>
      <c r="AC121" s="3">
        <v>609.37347922305696</v>
      </c>
      <c r="AD121" s="3">
        <v>37.010298077918101</v>
      </c>
      <c r="AE121" s="3">
        <v>0.17833101508208499</v>
      </c>
      <c r="AF121" s="3">
        <v>1973.2237571825301</v>
      </c>
      <c r="AG121" s="3">
        <v>334.79838455871101</v>
      </c>
      <c r="AH121" s="3">
        <v>12.9064272784934</v>
      </c>
      <c r="AI121" s="3">
        <v>30.5585288434755</v>
      </c>
      <c r="AJ121" s="3">
        <v>1.83625621615115</v>
      </c>
      <c r="AK121" s="3">
        <v>1.6109773331993201E-2</v>
      </c>
      <c r="AL121" s="3">
        <v>0.451048567678424</v>
      </c>
      <c r="AM121" s="3">
        <v>8.9015014112566002E-2</v>
      </c>
      <c r="AN121" s="3">
        <v>1.4491985752956099E-2</v>
      </c>
      <c r="AO121" s="3">
        <v>2.1264421266545201</v>
      </c>
      <c r="AP121" s="3">
        <v>0.50345644946413803</v>
      </c>
      <c r="AQ121" s="3">
        <v>7.4635828008397104E-2</v>
      </c>
      <c r="AR121" s="3">
        <v>2.1137408844253902</v>
      </c>
      <c r="AS121" s="3">
        <v>0.25310518581022401</v>
      </c>
      <c r="AT121" s="3">
        <v>8.1269411540357706E-3</v>
      </c>
      <c r="AU121" s="3">
        <v>0.24983562692604799</v>
      </c>
      <c r="AV121" s="3">
        <v>4.0280677087437301E-2</v>
      </c>
      <c r="AW121" s="3">
        <v>7.4572183599723599E-3</v>
      </c>
      <c r="AX121" s="3">
        <v>0.63354079572924304</v>
      </c>
      <c r="AY121" s="3">
        <v>9.7254615276085699E-2</v>
      </c>
      <c r="AZ121" s="3">
        <v>1.04933379997285E-2</v>
      </c>
      <c r="BA121" s="3">
        <v>9.6320019917537705E-2</v>
      </c>
      <c r="BB121" s="3">
        <v>2.2527189348277101E-2</v>
      </c>
      <c r="BC121" s="3">
        <v>1.0291245965614501E-2</v>
      </c>
      <c r="BD121" s="3">
        <v>0.35180135906642801</v>
      </c>
      <c r="BE121" s="3">
        <v>7.4151023142369807E-2</v>
      </c>
      <c r="BF121" s="3">
        <v>4.1450061614678201E-2</v>
      </c>
      <c r="BG121" s="3">
        <v>7.3408813887510596E-2</v>
      </c>
      <c r="BH121" s="3">
        <v>5.0732004406146003E-2</v>
      </c>
      <c r="BI121" s="3">
        <v>5.23570300525312E-2</v>
      </c>
      <c r="BJ121" s="3">
        <v>1.32594636825901E-2</v>
      </c>
      <c r="BK121" s="3">
        <v>1.22648011065316E-2</v>
      </c>
      <c r="BL121" s="3">
        <v>1.1531242216919599E-2</v>
      </c>
      <c r="BM121" s="3">
        <v>0.103999717606703</v>
      </c>
      <c r="BN121" s="3">
        <v>6.1263882536342303E-2</v>
      </c>
      <c r="BO121" s="3">
        <v>6.5603847467240795E-2</v>
      </c>
      <c r="BP121" s="3">
        <v>1.2856643151321E-2</v>
      </c>
      <c r="BQ121" s="3">
        <v>8.4439017193540401E-3</v>
      </c>
      <c r="BR121" s="3">
        <v>1.2202074158965501E-2</v>
      </c>
      <c r="BS121" s="3">
        <v>7.5743994064029499E-2</v>
      </c>
      <c r="BT121" s="3">
        <v>5.6399672819619801E-2</v>
      </c>
      <c r="BU121" s="3">
        <v>4.8041141269318202E-2</v>
      </c>
      <c r="BV121" s="3">
        <v>2.1303178075289399E-2</v>
      </c>
      <c r="BW121" s="3">
        <v>1.4253713104223201E-2</v>
      </c>
      <c r="BX121" s="3">
        <v>6.8473461672454898E-3</v>
      </c>
      <c r="BY121" s="3">
        <v>6.6601553770351304E-2</v>
      </c>
      <c r="BZ121" s="3">
        <v>3.3263505102621597E-2</v>
      </c>
      <c r="CA121" s="3">
        <v>3.1093878194893499E-2</v>
      </c>
      <c r="CB121" s="3" t="s">
        <v>107</v>
      </c>
      <c r="CC121" s="3">
        <v>5.1116550565837001E-3</v>
      </c>
      <c r="CD121" s="3">
        <v>1.10843057529519E-2</v>
      </c>
      <c r="CE121" s="3" t="s">
        <v>107</v>
      </c>
      <c r="CF121" s="3">
        <v>2.80886555301748E-2</v>
      </c>
      <c r="CG121" s="3">
        <v>3.58271672638752E-2</v>
      </c>
      <c r="CH121" s="3" t="s">
        <v>107</v>
      </c>
      <c r="CI121" s="3">
        <v>5.6715378071389398E-3</v>
      </c>
      <c r="CJ121" s="3">
        <v>9.3427328360251895E-3</v>
      </c>
      <c r="CK121" s="3">
        <v>0.46432237317242397</v>
      </c>
      <c r="CL121" s="3">
        <v>0.104410472950171</v>
      </c>
      <c r="CM121" s="3">
        <v>2.0277594279335301E-2</v>
      </c>
    </row>
    <row r="122" spans="1:91" x14ac:dyDescent="0.25">
      <c r="A122" t="s">
        <v>218</v>
      </c>
      <c r="B122">
        <v>22.152999999999999</v>
      </c>
      <c r="C122">
        <v>84119.9</v>
      </c>
      <c r="D122">
        <v>132860</v>
      </c>
      <c r="E122" s="3">
        <v>0.220121874019301</v>
      </c>
      <c r="F122" s="3">
        <v>7.7127900427812202E-2</v>
      </c>
      <c r="G122" s="3">
        <v>0.145697794789589</v>
      </c>
      <c r="H122" s="3">
        <v>67302.867488181902</v>
      </c>
      <c r="I122" s="3">
        <v>4416.6555405149302</v>
      </c>
      <c r="J122" s="3">
        <v>0.182245282968863</v>
      </c>
      <c r="K122" s="3">
        <v>75390.443323122105</v>
      </c>
      <c r="L122" s="3">
        <v>5062.1935440209199</v>
      </c>
      <c r="M122" s="3">
        <v>0.64010145967782495</v>
      </c>
      <c r="N122" s="3">
        <v>234.88578900549501</v>
      </c>
      <c r="O122" s="3">
        <v>38.404055238352797</v>
      </c>
      <c r="P122" s="3">
        <v>0.39021308451645198</v>
      </c>
      <c r="Q122" s="3">
        <v>614.76664648091696</v>
      </c>
      <c r="R122" s="3">
        <v>158.38239135955001</v>
      </c>
      <c r="S122" s="3">
        <v>71.147446208641</v>
      </c>
      <c r="T122" s="3">
        <v>22.318347171837399</v>
      </c>
      <c r="U122" s="3">
        <v>5.9243361545805202</v>
      </c>
      <c r="V122" s="3">
        <v>4.0981203899328396</v>
      </c>
      <c r="W122" s="3">
        <v>213831.063072597</v>
      </c>
      <c r="X122" s="3">
        <v>7845.3031591713298</v>
      </c>
      <c r="Y122" s="3" t="s">
        <v>1</v>
      </c>
      <c r="Z122" s="3">
        <v>1.9718331549258099</v>
      </c>
      <c r="AA122" s="3">
        <v>0.24352196018914099</v>
      </c>
      <c r="AB122" s="3">
        <v>2.86362581660713E-2</v>
      </c>
      <c r="AC122" s="3">
        <v>536.82967240910398</v>
      </c>
      <c r="AD122" s="3">
        <v>33.2329361621007</v>
      </c>
      <c r="AE122" s="3">
        <v>0.14608123951749299</v>
      </c>
      <c r="AF122" s="3">
        <v>1869.1628964310501</v>
      </c>
      <c r="AG122" s="3">
        <v>178.61345841782301</v>
      </c>
      <c r="AH122" s="3">
        <v>11.3123059227964</v>
      </c>
      <c r="AI122" s="3">
        <v>28.453656393826599</v>
      </c>
      <c r="AJ122" s="3">
        <v>1.8184041133618301</v>
      </c>
      <c r="AK122" s="3">
        <v>1.09734124628766E-2</v>
      </c>
      <c r="AL122" s="3">
        <v>0.39466420266886498</v>
      </c>
      <c r="AM122" s="3">
        <v>6.6553059164247905E-2</v>
      </c>
      <c r="AN122" s="3">
        <v>1.5707362132811199E-2</v>
      </c>
      <c r="AO122" s="3">
        <v>1.57632467167714</v>
      </c>
      <c r="AP122" s="3">
        <v>0.345013169280177</v>
      </c>
      <c r="AQ122" s="3">
        <v>0.108803130775134</v>
      </c>
      <c r="AR122" s="3">
        <v>1.79527848004321</v>
      </c>
      <c r="AS122" s="3">
        <v>0.19832909559641601</v>
      </c>
      <c r="AT122" s="3">
        <v>1.4984125083564901E-2</v>
      </c>
      <c r="AU122" s="3">
        <v>0.21795837282204</v>
      </c>
      <c r="AV122" s="3">
        <v>2.6644181863472501E-2</v>
      </c>
      <c r="AW122" s="3">
        <v>7.7800855128887002E-3</v>
      </c>
      <c r="AX122" s="3">
        <v>0.44282835504544699</v>
      </c>
      <c r="AY122" s="3">
        <v>4.0404013458771697E-2</v>
      </c>
      <c r="AZ122" s="3">
        <v>9.8753590219333408E-3</v>
      </c>
      <c r="BA122" s="3">
        <v>5.17930613248508E-2</v>
      </c>
      <c r="BB122" s="3">
        <v>1.2481029272573101E-2</v>
      </c>
      <c r="BC122" s="3">
        <v>5.98256756246918E-3</v>
      </c>
      <c r="BD122" s="3">
        <v>0.35637149587521999</v>
      </c>
      <c r="BE122" s="3">
        <v>7.9163449918584997E-2</v>
      </c>
      <c r="BF122" s="3">
        <v>4.3518085336030701E-2</v>
      </c>
      <c r="BG122" s="3">
        <v>8.1816310291275701E-2</v>
      </c>
      <c r="BH122" s="3">
        <v>4.74873223360191E-2</v>
      </c>
      <c r="BI122" s="3">
        <v>4.9432044416776399E-2</v>
      </c>
      <c r="BJ122" s="3" t="s">
        <v>107</v>
      </c>
      <c r="BK122" s="3">
        <v>8.41580613141674E-3</v>
      </c>
      <c r="BL122" s="3">
        <v>1.09024946075352E-2</v>
      </c>
      <c r="BM122" s="3">
        <v>5.5159789455928497E-2</v>
      </c>
      <c r="BN122" s="3">
        <v>3.97296951275894E-2</v>
      </c>
      <c r="BO122" s="3">
        <v>5.4260543205257201E-2</v>
      </c>
      <c r="BP122" s="3">
        <v>1.2811992875686601E-2</v>
      </c>
      <c r="BQ122" s="3">
        <v>6.8506939119789001E-3</v>
      </c>
      <c r="BR122" s="3">
        <v>8.9646770179763399E-3</v>
      </c>
      <c r="BS122" s="3">
        <v>7.1041254846049603E-2</v>
      </c>
      <c r="BT122" s="3">
        <v>4.00077802441169E-2</v>
      </c>
      <c r="BU122" s="3">
        <v>3.01165767889333E-2</v>
      </c>
      <c r="BV122" s="3">
        <v>9.9511284057839707E-3</v>
      </c>
      <c r="BW122" s="3">
        <v>8.9738488431132992E-3</v>
      </c>
      <c r="BX122" s="3">
        <v>7.1829218123634396E-3</v>
      </c>
      <c r="BY122" s="3">
        <v>3.58739145831041E-2</v>
      </c>
      <c r="BZ122" s="3">
        <v>2.6805505924179199E-2</v>
      </c>
      <c r="CA122" s="3">
        <v>2.44676738007348E-2</v>
      </c>
      <c r="CB122" s="3" t="s">
        <v>107</v>
      </c>
      <c r="CC122" s="3">
        <v>4.8889158730091803E-3</v>
      </c>
      <c r="CD122" s="3">
        <v>5.3344045005958903E-3</v>
      </c>
      <c r="CE122" s="3" t="s">
        <v>107</v>
      </c>
      <c r="CF122" s="3">
        <v>2.4216099933335199E-2</v>
      </c>
      <c r="CG122" s="3">
        <v>2.817114651466E-2</v>
      </c>
      <c r="CH122" s="3" t="s">
        <v>107</v>
      </c>
      <c r="CI122" s="3">
        <v>4.84260077715241E-3</v>
      </c>
      <c r="CJ122" s="3">
        <v>9.0726052943292303E-3</v>
      </c>
      <c r="CK122" s="3">
        <v>0.27403328526923598</v>
      </c>
      <c r="CL122" s="3">
        <v>5.6643335217667901E-2</v>
      </c>
      <c r="CM122" s="3">
        <v>1.39372458415538E-2</v>
      </c>
    </row>
    <row r="123" spans="1:91" x14ac:dyDescent="0.25">
      <c r="A123" t="s">
        <v>219</v>
      </c>
      <c r="B123">
        <v>16.587</v>
      </c>
      <c r="C123">
        <v>82889.600000000006</v>
      </c>
      <c r="D123">
        <v>124443</v>
      </c>
      <c r="E123" s="3">
        <v>0.33599513936783298</v>
      </c>
      <c r="F123" s="3">
        <v>9.6192988118230294E-2</v>
      </c>
      <c r="G123" s="3">
        <v>0.140906230134518</v>
      </c>
      <c r="H123" s="3">
        <v>80552.963635164895</v>
      </c>
      <c r="I123" s="3">
        <v>5177.4596098680904</v>
      </c>
      <c r="J123" s="3">
        <v>0.19272714403257801</v>
      </c>
      <c r="K123" s="3">
        <v>91104.6509172644</v>
      </c>
      <c r="L123" s="3">
        <v>6123.5446662252198</v>
      </c>
      <c r="M123" s="3">
        <v>0.52291430666383498</v>
      </c>
      <c r="N123" s="3">
        <v>568.99686878933005</v>
      </c>
      <c r="O123" s="3">
        <v>63.951361051715701</v>
      </c>
      <c r="P123" s="3">
        <v>0.38380613400027502</v>
      </c>
      <c r="Q123" s="3">
        <v>1108.64762550718</v>
      </c>
      <c r="R123" s="3">
        <v>204.93800784531101</v>
      </c>
      <c r="S123" s="3">
        <v>88.922161518503202</v>
      </c>
      <c r="T123" s="3">
        <v>61.187196270138202</v>
      </c>
      <c r="U123" s="3">
        <v>4.8866985163953096</v>
      </c>
      <c r="V123" s="3">
        <v>3.4323221475848702</v>
      </c>
      <c r="W123" s="3">
        <v>211530.577699788</v>
      </c>
      <c r="X123" s="3">
        <v>6753.6884341776704</v>
      </c>
      <c r="Y123" s="3" t="s">
        <v>1</v>
      </c>
      <c r="Z123" s="3">
        <v>2.2805440628139499</v>
      </c>
      <c r="AA123" s="3">
        <v>0.334407458867507</v>
      </c>
      <c r="AB123" s="3">
        <v>2.60477778252114E-2</v>
      </c>
      <c r="AC123" s="3">
        <v>528.86208054534302</v>
      </c>
      <c r="AD123" s="3">
        <v>40.642238981408902</v>
      </c>
      <c r="AE123" s="3">
        <v>0.15827834020409001</v>
      </c>
      <c r="AF123" s="3">
        <v>1654.1632110237999</v>
      </c>
      <c r="AG123" s="3">
        <v>148.84890625186901</v>
      </c>
      <c r="AH123" s="3">
        <v>11.384356402300501</v>
      </c>
      <c r="AI123" s="3">
        <v>33.508689854655799</v>
      </c>
      <c r="AJ123" s="3">
        <v>2.4933425530380902</v>
      </c>
      <c r="AK123" s="3">
        <v>1.3058898580278699E-2</v>
      </c>
      <c r="AL123" s="3">
        <v>0.63089296048062904</v>
      </c>
      <c r="AM123" s="3">
        <v>0.135660070240706</v>
      </c>
      <c r="AN123" s="3">
        <v>1.1071558371499399E-2</v>
      </c>
      <c r="AO123" s="3">
        <v>2.6046331124380302</v>
      </c>
      <c r="AP123" s="3">
        <v>0.56287091482858997</v>
      </c>
      <c r="AQ123" s="3">
        <v>6.9166860181370096E-2</v>
      </c>
      <c r="AR123" s="3">
        <v>2.4892680141637098</v>
      </c>
      <c r="AS123" s="3">
        <v>0.22261385639598799</v>
      </c>
      <c r="AT123" s="3">
        <v>1.0554908992062699E-2</v>
      </c>
      <c r="AU123" s="3">
        <v>0.41963391114232501</v>
      </c>
      <c r="AV123" s="3">
        <v>0.117550181336273</v>
      </c>
      <c r="AW123" s="3">
        <v>6.3846438901860496E-3</v>
      </c>
      <c r="AX123" s="3">
        <v>1.2707127639643201</v>
      </c>
      <c r="AY123" s="3">
        <v>0.49511880074189002</v>
      </c>
      <c r="AZ123" s="3">
        <v>1.2482089469638601E-2</v>
      </c>
      <c r="BA123" s="3">
        <v>0.157476648519916</v>
      </c>
      <c r="BB123" s="3">
        <v>4.2244018209262602E-2</v>
      </c>
      <c r="BC123" s="3">
        <v>9.1762788442863296E-3</v>
      </c>
      <c r="BD123" s="3">
        <v>0.83845218345818096</v>
      </c>
      <c r="BE123" s="3">
        <v>0.26305769584948002</v>
      </c>
      <c r="BF123" s="3">
        <v>4.0993731541947201E-2</v>
      </c>
      <c r="BG123" s="3">
        <v>0.17408213744589299</v>
      </c>
      <c r="BH123" s="3">
        <v>8.9164505570310096E-2</v>
      </c>
      <c r="BI123" s="3">
        <v>3.7757025699239201E-2</v>
      </c>
      <c r="BJ123" s="3">
        <v>2.1449903790431799E-2</v>
      </c>
      <c r="BK123" s="3">
        <v>1.4378549860845601E-2</v>
      </c>
      <c r="BL123" s="3">
        <v>1.3957665938932501E-2</v>
      </c>
      <c r="BM123" s="3">
        <v>0.20883095184214301</v>
      </c>
      <c r="BN123" s="3">
        <v>9.1146010805269406E-2</v>
      </c>
      <c r="BO123" s="3">
        <v>4.5699072690898297E-2</v>
      </c>
      <c r="BP123" s="3">
        <v>1.22429020782316E-2</v>
      </c>
      <c r="BQ123" s="3">
        <v>8.8864178083246995E-3</v>
      </c>
      <c r="BR123" s="3">
        <v>7.8042889539145397E-3</v>
      </c>
      <c r="BS123" s="3">
        <v>0.12709019010424799</v>
      </c>
      <c r="BT123" s="3">
        <v>6.0740511066492003E-2</v>
      </c>
      <c r="BU123" s="3">
        <v>4.2215943598207503E-2</v>
      </c>
      <c r="BV123" s="3">
        <v>2.11722991685734E-2</v>
      </c>
      <c r="BW123" s="3">
        <v>1.26435306154424E-2</v>
      </c>
      <c r="BX123" s="3">
        <v>9.1976571679293802E-3</v>
      </c>
      <c r="BY123" s="3">
        <v>7.3938419874996594E-2</v>
      </c>
      <c r="BZ123" s="3">
        <v>3.1325041058214403E-2</v>
      </c>
      <c r="CA123" s="3">
        <v>1.8672797914323198E-2</v>
      </c>
      <c r="CB123" s="3" t="s">
        <v>107</v>
      </c>
      <c r="CC123" s="3">
        <v>7.48034668625998E-3</v>
      </c>
      <c r="CD123" s="3">
        <v>1.0976999039002599E-2</v>
      </c>
      <c r="CE123" s="3">
        <v>4.8679315571615103E-2</v>
      </c>
      <c r="CF123" s="3">
        <v>3.9716660515251197E-2</v>
      </c>
      <c r="CG123" s="3">
        <v>4.3002175420775897E-2</v>
      </c>
      <c r="CH123" s="3">
        <v>1.0432361416654301E-2</v>
      </c>
      <c r="CI123" s="3">
        <v>8.5131535776708407E-3</v>
      </c>
      <c r="CJ123" s="3">
        <v>7.2669019348495399E-3</v>
      </c>
      <c r="CK123" s="3">
        <v>0.83366902697437095</v>
      </c>
      <c r="CL123" s="3">
        <v>0.187545947586024</v>
      </c>
      <c r="CM123" s="3">
        <v>1.5674677182355198E-2</v>
      </c>
    </row>
    <row r="124" spans="1:91" x14ac:dyDescent="0.25">
      <c r="A124" t="s">
        <v>220</v>
      </c>
      <c r="B124">
        <v>12.086</v>
      </c>
      <c r="C124">
        <v>82874.2</v>
      </c>
      <c r="D124">
        <v>123920</v>
      </c>
      <c r="E124" s="3">
        <v>0.26187159030790502</v>
      </c>
      <c r="F124" s="3">
        <v>0.14650496772858901</v>
      </c>
      <c r="G124" s="3">
        <v>0.23307004667841499</v>
      </c>
      <c r="H124" s="3">
        <v>74208.862880474204</v>
      </c>
      <c r="I124" s="3">
        <v>4906.3599773612405</v>
      </c>
      <c r="J124" s="3">
        <v>0.27228448571638098</v>
      </c>
      <c r="K124" s="3">
        <v>86249.804203883701</v>
      </c>
      <c r="L124" s="3">
        <v>4429.1414512704096</v>
      </c>
      <c r="M124" s="3">
        <v>0.98374319954212597</v>
      </c>
      <c r="N124" s="3">
        <v>395.99634267601999</v>
      </c>
      <c r="O124" s="3">
        <v>54.6734086676556</v>
      </c>
      <c r="P124" s="3">
        <v>0.81696453446667805</v>
      </c>
      <c r="Q124" s="3">
        <v>1213.7586373752099</v>
      </c>
      <c r="R124" s="3">
        <v>323.91514353839199</v>
      </c>
      <c r="S124" s="3">
        <v>137.644309450115</v>
      </c>
      <c r="T124" s="3">
        <v>33.817267372988702</v>
      </c>
      <c r="U124" s="3">
        <v>8.1550592282669196</v>
      </c>
      <c r="V124" s="3">
        <v>5.8236661295043204</v>
      </c>
      <c r="W124" s="3">
        <v>211661.38027601599</v>
      </c>
      <c r="X124" s="3">
        <v>8569.0881388473299</v>
      </c>
      <c r="Y124" s="3" t="s">
        <v>1</v>
      </c>
      <c r="Z124" s="3">
        <v>2.3732482031392701</v>
      </c>
      <c r="AA124" s="3">
        <v>0.42585476757785401</v>
      </c>
      <c r="AB124" s="3">
        <v>0.125084744496747</v>
      </c>
      <c r="AC124" s="3">
        <v>602.06729121031401</v>
      </c>
      <c r="AD124" s="3">
        <v>47.988954811582801</v>
      </c>
      <c r="AE124" s="3">
        <v>0.2599156224461</v>
      </c>
      <c r="AF124" s="3">
        <v>2670.9054287250101</v>
      </c>
      <c r="AG124" s="3">
        <v>830.61591739839605</v>
      </c>
      <c r="AH124" s="3">
        <v>14.9002878207246</v>
      </c>
      <c r="AI124" s="3">
        <v>32.630766624347103</v>
      </c>
      <c r="AJ124" s="3">
        <v>1.77684963530068</v>
      </c>
      <c r="AK124" s="3">
        <v>1.3731388016086501E-2</v>
      </c>
      <c r="AL124" s="3">
        <v>0.87583266921051095</v>
      </c>
      <c r="AM124" s="3">
        <v>0.125021764140194</v>
      </c>
      <c r="AN124" s="3">
        <v>3.1420746160601101E-2</v>
      </c>
      <c r="AO124" s="3">
        <v>2.3733721974706299</v>
      </c>
      <c r="AP124" s="3">
        <v>0.877800759277506</v>
      </c>
      <c r="AQ124" s="3">
        <v>0.24106809291291101</v>
      </c>
      <c r="AR124" s="3">
        <v>2.2843790276737899</v>
      </c>
      <c r="AS124" s="3">
        <v>0.34449109753881002</v>
      </c>
      <c r="AT124" s="3">
        <v>1.35110395197592E-2</v>
      </c>
      <c r="AU124" s="3">
        <v>0.33378269631976598</v>
      </c>
      <c r="AV124" s="3">
        <v>4.7780582279265002E-2</v>
      </c>
      <c r="AW124" s="3">
        <v>1.22542904972187E-2</v>
      </c>
      <c r="AX124" s="3">
        <v>0.56339109958265499</v>
      </c>
      <c r="AY124" s="3">
        <v>8.5783139019645599E-2</v>
      </c>
      <c r="AZ124" s="3">
        <v>1.5722397938000201E-2</v>
      </c>
      <c r="BA124" s="3">
        <v>0.13853733245417099</v>
      </c>
      <c r="BB124" s="3">
        <v>2.8774167808338701E-2</v>
      </c>
      <c r="BC124" s="3">
        <v>1.1551318547441101E-2</v>
      </c>
      <c r="BD124" s="3">
        <v>0.58853511867858799</v>
      </c>
      <c r="BE124" s="3">
        <v>0.132278363756797</v>
      </c>
      <c r="BF124" s="3">
        <v>9.0105775337126104E-2</v>
      </c>
      <c r="BG124" s="3">
        <v>0.105553114011134</v>
      </c>
      <c r="BH124" s="3">
        <v>7.6034036646031894E-2</v>
      </c>
      <c r="BI124" s="3">
        <v>8.0453605927998703E-2</v>
      </c>
      <c r="BJ124" s="3">
        <v>1.8843261030806201E-2</v>
      </c>
      <c r="BK124" s="3">
        <v>1.5699503714842199E-2</v>
      </c>
      <c r="BL124" s="3">
        <v>1.24242394073066E-2</v>
      </c>
      <c r="BM124" s="3" t="s">
        <v>107</v>
      </c>
      <c r="BN124" s="3">
        <v>5.3508554471746801E-2</v>
      </c>
      <c r="BO124" s="3">
        <v>8.9560627807178203E-2</v>
      </c>
      <c r="BP124" s="3">
        <v>1.6739311813286799E-2</v>
      </c>
      <c r="BQ124" s="3">
        <v>1.1790802251583901E-2</v>
      </c>
      <c r="BR124" s="3">
        <v>1.01169638482894E-2</v>
      </c>
      <c r="BS124" s="3">
        <v>0.180642941728546</v>
      </c>
      <c r="BT124" s="3">
        <v>0.103187367684304</v>
      </c>
      <c r="BU124" s="3">
        <v>5.9184336048097003E-2</v>
      </c>
      <c r="BV124" s="3">
        <v>2.8846977384187199E-2</v>
      </c>
      <c r="BW124" s="3">
        <v>1.7864248681123102E-2</v>
      </c>
      <c r="BX124" s="3">
        <v>1.6732980271548899E-2</v>
      </c>
      <c r="BY124" s="3">
        <v>6.2093403047941802E-2</v>
      </c>
      <c r="BZ124" s="3">
        <v>3.9615056151575699E-2</v>
      </c>
      <c r="CA124" s="3">
        <v>3.6717072484233698E-2</v>
      </c>
      <c r="CB124" s="3" t="s">
        <v>107</v>
      </c>
      <c r="CC124" s="3">
        <v>9.1730450946650097E-3</v>
      </c>
      <c r="CD124" s="3">
        <v>7.7033686916229702E-3</v>
      </c>
      <c r="CE124" s="3">
        <v>7.6138238077451806E-2</v>
      </c>
      <c r="CF124" s="3">
        <v>6.5503009993504197E-2</v>
      </c>
      <c r="CG124" s="3">
        <v>4.3137795467361302E-2</v>
      </c>
      <c r="CH124" s="3" t="s">
        <v>107</v>
      </c>
      <c r="CI124" s="3">
        <v>9.6901598861760998E-3</v>
      </c>
      <c r="CJ124" s="3">
        <v>1.9884543270622199E-2</v>
      </c>
      <c r="CK124" s="3">
        <v>0.47451785460012003</v>
      </c>
      <c r="CL124" s="3">
        <v>0.118048540968454</v>
      </c>
      <c r="CM124" s="3">
        <v>3.0844728596665798E-2</v>
      </c>
    </row>
    <row r="125" spans="1:91" x14ac:dyDescent="0.25">
      <c r="A125" t="s">
        <v>221</v>
      </c>
      <c r="B125">
        <v>17.329999999999998</v>
      </c>
      <c r="C125">
        <v>81335.600000000006</v>
      </c>
      <c r="D125">
        <v>123336</v>
      </c>
      <c r="E125" s="3" t="s">
        <v>107</v>
      </c>
      <c r="F125" s="3">
        <v>7.8910505105975998E-2</v>
      </c>
      <c r="G125" s="3">
        <v>0.123551590154026</v>
      </c>
      <c r="H125" s="3">
        <v>49993.893559315402</v>
      </c>
      <c r="I125" s="3">
        <v>2729.8184204038898</v>
      </c>
      <c r="J125" s="3">
        <v>0.15492992901136901</v>
      </c>
      <c r="K125" s="3">
        <v>57348.347876850399</v>
      </c>
      <c r="L125" s="3">
        <v>3498.2617709833498</v>
      </c>
      <c r="M125" s="3">
        <v>0.59317418611285799</v>
      </c>
      <c r="N125" s="3">
        <v>159.210962274883</v>
      </c>
      <c r="O125" s="3">
        <v>22.0246945780925</v>
      </c>
      <c r="P125" s="3">
        <v>0.39836212765830797</v>
      </c>
      <c r="Q125" s="3">
        <v>503.57484307509299</v>
      </c>
      <c r="R125" s="3">
        <v>85.067871428059803</v>
      </c>
      <c r="S125" s="3">
        <v>71.5230533108614</v>
      </c>
      <c r="T125" s="3">
        <v>14.7054990521522</v>
      </c>
      <c r="U125" s="3">
        <v>2.43113125758217</v>
      </c>
      <c r="V125" s="3">
        <v>3.3450923620957198</v>
      </c>
      <c r="W125" s="3">
        <v>209113.878783686</v>
      </c>
      <c r="X125" s="3">
        <v>6390.0939797124302</v>
      </c>
      <c r="Y125" s="3" t="s">
        <v>1</v>
      </c>
      <c r="Z125" s="3">
        <v>1.6416402753538999</v>
      </c>
      <c r="AA125" s="3">
        <v>0.235520146516916</v>
      </c>
      <c r="AB125" s="3">
        <v>2.2980181009282001E-2</v>
      </c>
      <c r="AC125" s="3">
        <v>512.10765125509602</v>
      </c>
      <c r="AD125" s="3">
        <v>20.790422303017898</v>
      </c>
      <c r="AE125" s="3">
        <v>0.117854176193445</v>
      </c>
      <c r="AF125" s="3">
        <v>1157.37700996593</v>
      </c>
      <c r="AG125" s="3">
        <v>84.686143718786496</v>
      </c>
      <c r="AH125" s="3">
        <v>9.9132189622807907</v>
      </c>
      <c r="AI125" s="3">
        <v>20.036813989505699</v>
      </c>
      <c r="AJ125" s="3">
        <v>1.4411102774740301</v>
      </c>
      <c r="AK125" s="3">
        <v>7.75181025101946E-3</v>
      </c>
      <c r="AL125" s="3">
        <v>0.37456027360375599</v>
      </c>
      <c r="AM125" s="3">
        <v>6.2709125087741097E-2</v>
      </c>
      <c r="AN125" s="3">
        <v>1.55775671905706E-2</v>
      </c>
      <c r="AO125" s="3">
        <v>1.12378503217175</v>
      </c>
      <c r="AP125" s="3">
        <v>0.220368279863875</v>
      </c>
      <c r="AQ125" s="3">
        <v>4.9904376606307803E-2</v>
      </c>
      <c r="AR125" s="3">
        <v>1.0400437517032901</v>
      </c>
      <c r="AS125" s="3">
        <v>0.121368061310349</v>
      </c>
      <c r="AT125" s="3">
        <v>1.48393639861006E-2</v>
      </c>
      <c r="AU125" s="3">
        <v>0.14860695184370501</v>
      </c>
      <c r="AV125" s="3">
        <v>2.5034628635665301E-2</v>
      </c>
      <c r="AW125" s="3">
        <v>5.80202298768782E-3</v>
      </c>
      <c r="AX125" s="3">
        <v>0.26817242266916402</v>
      </c>
      <c r="AY125" s="3">
        <v>3.1249320118017999E-2</v>
      </c>
      <c r="AZ125" s="3">
        <v>5.4135587488625099E-3</v>
      </c>
      <c r="BA125" s="3">
        <v>4.1122043058151099E-2</v>
      </c>
      <c r="BB125" s="3">
        <v>1.3337153297509501E-2</v>
      </c>
      <c r="BC125" s="3">
        <v>7.2946150815673396E-3</v>
      </c>
      <c r="BD125" s="3">
        <v>0.12245425521523599</v>
      </c>
      <c r="BE125" s="3">
        <v>5.8402862678471397E-2</v>
      </c>
      <c r="BF125" s="3">
        <v>3.3392190974923602E-2</v>
      </c>
      <c r="BG125" s="3" t="s">
        <v>107</v>
      </c>
      <c r="BH125" s="3">
        <v>3.1126992059695699E-2</v>
      </c>
      <c r="BI125" s="3">
        <v>7.4614193030451303E-2</v>
      </c>
      <c r="BJ125" s="3" t="s">
        <v>107</v>
      </c>
      <c r="BK125" s="3">
        <v>1.20641748658424E-2</v>
      </c>
      <c r="BL125" s="3">
        <v>1.17238743694781E-2</v>
      </c>
      <c r="BM125" s="3" t="s">
        <v>107</v>
      </c>
      <c r="BN125" s="3">
        <v>3.04896764768465E-2</v>
      </c>
      <c r="BO125" s="3">
        <v>4.7411705101237898E-2</v>
      </c>
      <c r="BP125" s="3" t="s">
        <v>107</v>
      </c>
      <c r="BQ125" s="3">
        <v>4.6500961519983404E-3</v>
      </c>
      <c r="BR125" s="3">
        <v>8.0839707062961199E-3</v>
      </c>
      <c r="BS125" s="3">
        <v>7.0938366911136003E-2</v>
      </c>
      <c r="BT125" s="3">
        <v>4.3939190377150099E-2</v>
      </c>
      <c r="BU125" s="3">
        <v>2.1723903513809099E-2</v>
      </c>
      <c r="BV125" s="3">
        <v>1.50773034198333E-2</v>
      </c>
      <c r="BW125" s="3">
        <v>8.9400341374262105E-3</v>
      </c>
      <c r="BX125" s="3">
        <v>8.75337327638534E-3</v>
      </c>
      <c r="BY125" s="3">
        <v>1.6646678103233999E-2</v>
      </c>
      <c r="BZ125" s="3">
        <v>1.8676506716964199E-2</v>
      </c>
      <c r="CA125" s="3">
        <v>1.3561947067338201E-2</v>
      </c>
      <c r="CB125" s="3" t="s">
        <v>107</v>
      </c>
      <c r="CC125" s="3">
        <v>4.3211826536978699E-3</v>
      </c>
      <c r="CD125" s="3">
        <v>8.9552003735648995E-3</v>
      </c>
      <c r="CE125" s="3">
        <v>4.8639013653116001E-2</v>
      </c>
      <c r="CF125" s="3">
        <v>3.8739904068069E-2</v>
      </c>
      <c r="CG125" s="3">
        <v>4.3234616410599599E-2</v>
      </c>
      <c r="CH125" s="3">
        <v>8.8090850121586208E-3</v>
      </c>
      <c r="CI125" s="3">
        <v>6.8521678247437301E-3</v>
      </c>
      <c r="CJ125" s="3">
        <v>6.61352409742786E-3</v>
      </c>
      <c r="CK125" s="3">
        <v>0.14297420030500099</v>
      </c>
      <c r="CL125" s="3">
        <v>4.25443090688968E-2</v>
      </c>
      <c r="CM125" s="3">
        <v>1.38394544013996E-2</v>
      </c>
    </row>
    <row r="126" spans="1:91" x14ac:dyDescent="0.25">
      <c r="A126" t="s">
        <v>222</v>
      </c>
      <c r="B126">
        <v>24.256</v>
      </c>
      <c r="C126">
        <v>73958.8</v>
      </c>
      <c r="D126">
        <v>126406</v>
      </c>
      <c r="E126" s="3">
        <v>0.36160395654226402</v>
      </c>
      <c r="F126" s="3">
        <v>9.3113063886263697E-2</v>
      </c>
      <c r="G126" s="3">
        <v>0.183921588335166</v>
      </c>
      <c r="H126" s="3">
        <v>95442.559922538305</v>
      </c>
      <c r="I126" s="3">
        <v>3837.4752968900002</v>
      </c>
      <c r="J126" s="3">
        <v>0.22992945376764401</v>
      </c>
      <c r="K126" s="3">
        <v>107312.313549253</v>
      </c>
      <c r="L126" s="3">
        <v>3941.8119588334798</v>
      </c>
      <c r="M126" s="3">
        <v>0.60732229679901195</v>
      </c>
      <c r="N126" s="3">
        <v>225.249092425627</v>
      </c>
      <c r="O126" s="3">
        <v>26.634322388052698</v>
      </c>
      <c r="P126" s="3">
        <v>0.59128073783447699</v>
      </c>
      <c r="Q126" s="3">
        <v>620.42121534236799</v>
      </c>
      <c r="R126" s="3">
        <v>172.271366231922</v>
      </c>
      <c r="S126" s="3">
        <v>95.018260190857205</v>
      </c>
      <c r="T126" s="3">
        <v>31.018094871630499</v>
      </c>
      <c r="U126" s="3">
        <v>5.8108189420874101</v>
      </c>
      <c r="V126" s="3">
        <v>5.0212836919266302</v>
      </c>
      <c r="W126" s="3">
        <v>211562.742323807</v>
      </c>
      <c r="X126" s="3">
        <v>6090.21854731447</v>
      </c>
      <c r="Y126" s="3" t="s">
        <v>1</v>
      </c>
      <c r="Z126" s="3">
        <v>2.4022709975518799</v>
      </c>
      <c r="AA126" s="3">
        <v>0.27887909556513801</v>
      </c>
      <c r="AB126" s="3">
        <v>3.5801612013851E-2</v>
      </c>
      <c r="AC126" s="3">
        <v>570.00861595334197</v>
      </c>
      <c r="AD126" s="3">
        <v>29.420353713664898</v>
      </c>
      <c r="AE126" s="3">
        <v>0.17582650729991001</v>
      </c>
      <c r="AF126" s="3">
        <v>2173.2294058359998</v>
      </c>
      <c r="AG126" s="3">
        <v>171.98521002023401</v>
      </c>
      <c r="AH126" s="3">
        <v>14.006270760365201</v>
      </c>
      <c r="AI126" s="3">
        <v>41.978344891693197</v>
      </c>
      <c r="AJ126" s="3">
        <v>1.7930730046252299</v>
      </c>
      <c r="AK126" s="3">
        <v>1.4267068800235099E-2</v>
      </c>
      <c r="AL126" s="3">
        <v>0.590786378284887</v>
      </c>
      <c r="AM126" s="3">
        <v>0.10747289868404999</v>
      </c>
      <c r="AN126" s="3">
        <v>1.05168572011062E-2</v>
      </c>
      <c r="AO126" s="3">
        <v>3.15302121421619</v>
      </c>
      <c r="AP126" s="3">
        <v>0.54086879570151603</v>
      </c>
      <c r="AQ126" s="3">
        <v>0.169361354467157</v>
      </c>
      <c r="AR126" s="3">
        <v>3.28383334884722</v>
      </c>
      <c r="AS126" s="3">
        <v>0.36055765316052502</v>
      </c>
      <c r="AT126" s="3">
        <v>1.7018137474027299E-2</v>
      </c>
      <c r="AU126" s="3">
        <v>0.37396796292749901</v>
      </c>
      <c r="AV126" s="3">
        <v>6.9574606973878697E-2</v>
      </c>
      <c r="AW126" s="3">
        <v>9.7853602278813907E-3</v>
      </c>
      <c r="AX126" s="3">
        <v>0.77116507514086496</v>
      </c>
      <c r="AY126" s="3">
        <v>0.108043101932949</v>
      </c>
      <c r="AZ126" s="3">
        <v>1.05029580186133E-2</v>
      </c>
      <c r="BA126" s="3">
        <v>0.135860180651249</v>
      </c>
      <c r="BB126" s="3">
        <v>3.5668289850619803E-2</v>
      </c>
      <c r="BC126" s="3">
        <v>7.7750497214263302E-3</v>
      </c>
      <c r="BD126" s="3">
        <v>0.56946088400192196</v>
      </c>
      <c r="BE126" s="3">
        <v>0.153454712617207</v>
      </c>
      <c r="BF126" s="3">
        <v>5.6501249204319003E-2</v>
      </c>
      <c r="BG126" s="3">
        <v>7.3764698557014396E-2</v>
      </c>
      <c r="BH126" s="3">
        <v>6.3165717195392004E-2</v>
      </c>
      <c r="BI126" s="3">
        <v>5.5426441481484602E-2</v>
      </c>
      <c r="BJ126" s="3">
        <v>1.8189115772470899E-2</v>
      </c>
      <c r="BK126" s="3">
        <v>1.2419059265232501E-2</v>
      </c>
      <c r="BL126" s="3">
        <v>1.4183348612900401E-2</v>
      </c>
      <c r="BM126" s="3">
        <v>0.111569570804815</v>
      </c>
      <c r="BN126" s="3">
        <v>6.5399158185331596E-2</v>
      </c>
      <c r="BO126" s="3">
        <v>8.3377635166586694E-2</v>
      </c>
      <c r="BP126" s="3">
        <v>8.9727384803491104E-3</v>
      </c>
      <c r="BQ126" s="3">
        <v>8.0624226842148494E-3</v>
      </c>
      <c r="BR126" s="3">
        <v>6.5928277579935897E-3</v>
      </c>
      <c r="BS126" s="3">
        <v>8.7310072120739005E-2</v>
      </c>
      <c r="BT126" s="3">
        <v>4.3073915955578003E-2</v>
      </c>
      <c r="BU126" s="3">
        <v>3.6158172472330899E-2</v>
      </c>
      <c r="BV126" s="3">
        <v>1.7693559390412599E-2</v>
      </c>
      <c r="BW126" s="3">
        <v>9.7108541749751798E-3</v>
      </c>
      <c r="BX126" s="3">
        <v>1.08577716609777E-2</v>
      </c>
      <c r="BY126" s="3">
        <v>7.51762659896799E-2</v>
      </c>
      <c r="BZ126" s="3">
        <v>4.00339977730775E-2</v>
      </c>
      <c r="CA126" s="3">
        <v>3.4827332970595301E-2</v>
      </c>
      <c r="CB126" s="3">
        <v>1.26526878471214E-2</v>
      </c>
      <c r="CC126" s="3">
        <v>8.2830262711929403E-3</v>
      </c>
      <c r="CD126" s="3">
        <v>9.5447953059815301E-3</v>
      </c>
      <c r="CE126" s="3" t="s">
        <v>107</v>
      </c>
      <c r="CF126" s="3">
        <v>2.98852680104989E-2</v>
      </c>
      <c r="CG126" s="3">
        <v>3.6754427631547598E-2</v>
      </c>
      <c r="CH126" s="3" t="s">
        <v>107</v>
      </c>
      <c r="CI126" s="3">
        <v>5.8992034543595903E-3</v>
      </c>
      <c r="CJ126" s="3">
        <v>1.39399799895168E-2</v>
      </c>
      <c r="CK126" s="3">
        <v>0.53250546489679196</v>
      </c>
      <c r="CL126" s="3">
        <v>0.119594729811203</v>
      </c>
      <c r="CM126" s="3">
        <v>2.0806177360244898E-2</v>
      </c>
    </row>
    <row r="127" spans="1:91" x14ac:dyDescent="0.25">
      <c r="A127" t="s">
        <v>223</v>
      </c>
      <c r="B127">
        <v>20.759</v>
      </c>
      <c r="C127">
        <v>76952.399999999994</v>
      </c>
      <c r="D127">
        <v>127883</v>
      </c>
      <c r="E127" s="3">
        <v>0.19225863087822301</v>
      </c>
      <c r="F127" s="3">
        <v>6.1263306616309798E-2</v>
      </c>
      <c r="G127" s="3">
        <v>0.118395542337733</v>
      </c>
      <c r="H127" s="3">
        <v>53547.695630264498</v>
      </c>
      <c r="I127" s="3">
        <v>3456.1796120777899</v>
      </c>
      <c r="J127" s="3">
        <v>0.15653710634333501</v>
      </c>
      <c r="K127" s="3">
        <v>60052.172400160402</v>
      </c>
      <c r="L127" s="3">
        <v>3660.76351757561</v>
      </c>
      <c r="M127" s="3">
        <v>0.43639961290695001</v>
      </c>
      <c r="N127" s="3">
        <v>318.47221500695099</v>
      </c>
      <c r="O127" s="3">
        <v>32.538459073753302</v>
      </c>
      <c r="P127" s="3">
        <v>0.45187468972705502</v>
      </c>
      <c r="Q127" s="3">
        <v>1307.5680844405099</v>
      </c>
      <c r="R127" s="3">
        <v>347.20264636066702</v>
      </c>
      <c r="S127" s="3">
        <v>55.465451135393799</v>
      </c>
      <c r="T127" s="3">
        <v>28.755641183626899</v>
      </c>
      <c r="U127" s="3">
        <v>4.7639694915034596</v>
      </c>
      <c r="V127" s="3">
        <v>3.4071104856179102</v>
      </c>
      <c r="W127" s="3">
        <v>208654.227160535</v>
      </c>
      <c r="X127" s="3">
        <v>5106.2576368077198</v>
      </c>
      <c r="Y127" s="3" t="s">
        <v>1</v>
      </c>
      <c r="Z127" s="3">
        <v>1.54979836291759</v>
      </c>
      <c r="AA127" s="3">
        <v>0.22121842671389999</v>
      </c>
      <c r="AB127" s="3">
        <v>2.6634973343881398E-2</v>
      </c>
      <c r="AC127" s="3">
        <v>370.55264992174199</v>
      </c>
      <c r="AD127" s="3">
        <v>25.337312170130001</v>
      </c>
      <c r="AE127" s="3">
        <v>0.10669105907027999</v>
      </c>
      <c r="AF127" s="3">
        <v>1066.6409606857301</v>
      </c>
      <c r="AG127" s="3">
        <v>95.7130768148089</v>
      </c>
      <c r="AH127" s="3">
        <v>9.7678861503369596</v>
      </c>
      <c r="AI127" s="3">
        <v>23.441661643331599</v>
      </c>
      <c r="AJ127" s="3">
        <v>1.4647507155902399</v>
      </c>
      <c r="AK127" s="3">
        <v>1.01224177774259E-2</v>
      </c>
      <c r="AL127" s="3">
        <v>0.64471142649095203</v>
      </c>
      <c r="AM127" s="3">
        <v>9.3324259917092506E-2</v>
      </c>
      <c r="AN127" s="3">
        <v>1.4546558173427E-2</v>
      </c>
      <c r="AO127" s="3">
        <v>1.6120147152704101</v>
      </c>
      <c r="AP127" s="3">
        <v>0.29183937997498599</v>
      </c>
      <c r="AQ127" s="3">
        <v>4.6470329668189599E-2</v>
      </c>
      <c r="AR127" s="3">
        <v>1.56232969454943</v>
      </c>
      <c r="AS127" s="3">
        <v>0.14004934573170799</v>
      </c>
      <c r="AT127" s="3">
        <v>1.5758967553191498E-2</v>
      </c>
      <c r="AU127" s="3">
        <v>0.20510419793582199</v>
      </c>
      <c r="AV127" s="3">
        <v>2.4898984142804E-2</v>
      </c>
      <c r="AW127" s="3">
        <v>8.0144628541894605E-3</v>
      </c>
      <c r="AX127" s="3">
        <v>0.56671571131154397</v>
      </c>
      <c r="AY127" s="3">
        <v>5.5245323270105097E-2</v>
      </c>
      <c r="AZ127" s="3">
        <v>8.1197800055676193E-3</v>
      </c>
      <c r="BA127" s="3">
        <v>0.10012157475814</v>
      </c>
      <c r="BB127" s="3">
        <v>1.7705127063471299E-2</v>
      </c>
      <c r="BC127" s="3">
        <v>5.9216953662731197E-3</v>
      </c>
      <c r="BD127" s="3">
        <v>0.37230827781660603</v>
      </c>
      <c r="BE127" s="3">
        <v>0.104347647001154</v>
      </c>
      <c r="BF127" s="3">
        <v>3.73552176124105E-2</v>
      </c>
      <c r="BG127" s="3">
        <v>0.10561549557646099</v>
      </c>
      <c r="BH127" s="3">
        <v>6.9201051220279503E-2</v>
      </c>
      <c r="BI127" s="3">
        <v>3.5582365219451698E-2</v>
      </c>
      <c r="BJ127" s="3">
        <v>1.57023756391678E-2</v>
      </c>
      <c r="BK127" s="3">
        <v>9.4154018596869903E-3</v>
      </c>
      <c r="BL127" s="3">
        <v>1.00880776994053E-2</v>
      </c>
      <c r="BM127" s="3">
        <v>5.8100302911336298E-2</v>
      </c>
      <c r="BN127" s="3">
        <v>4.6920644662382403E-2</v>
      </c>
      <c r="BO127" s="3">
        <v>3.9579525172747002E-2</v>
      </c>
      <c r="BP127" s="3">
        <v>1.37663993216254E-2</v>
      </c>
      <c r="BQ127" s="3">
        <v>6.9332995996017298E-3</v>
      </c>
      <c r="BR127" s="3">
        <v>5.9418282166289497E-3</v>
      </c>
      <c r="BS127" s="3">
        <v>9.2500908945122806E-2</v>
      </c>
      <c r="BT127" s="3">
        <v>3.5508479586999403E-2</v>
      </c>
      <c r="BU127" s="3">
        <v>3.1659024482087302E-2</v>
      </c>
      <c r="BV127" s="3" t="s">
        <v>107</v>
      </c>
      <c r="BW127" s="3">
        <v>5.9955805382238096E-3</v>
      </c>
      <c r="BX127" s="3">
        <v>8.6064828326017796E-3</v>
      </c>
      <c r="BY127" s="3">
        <v>4.61385152914899E-2</v>
      </c>
      <c r="BZ127" s="3">
        <v>2.3847221841572199E-2</v>
      </c>
      <c r="CA127" s="3">
        <v>3.0222214989998799E-2</v>
      </c>
      <c r="CB127" s="3">
        <v>8.4058119258865697E-3</v>
      </c>
      <c r="CC127" s="3">
        <v>5.5535902489120296E-3</v>
      </c>
      <c r="CD127" s="3">
        <v>7.2792987002839897E-3</v>
      </c>
      <c r="CE127" s="3">
        <v>3.8108444801941102E-2</v>
      </c>
      <c r="CF127" s="3">
        <v>2.8161802466436001E-2</v>
      </c>
      <c r="CG127" s="3">
        <v>2.6140165904273802E-2</v>
      </c>
      <c r="CH127" s="3" t="s">
        <v>107</v>
      </c>
      <c r="CI127" s="3">
        <v>5.2445508833087202E-3</v>
      </c>
      <c r="CJ127" s="3">
        <v>7.9544303690609105E-3</v>
      </c>
      <c r="CK127" s="3">
        <v>0.185571580565044</v>
      </c>
      <c r="CL127" s="3">
        <v>3.8360120562659097E-2</v>
      </c>
      <c r="CM127" s="3">
        <v>1.96486639421511E-2</v>
      </c>
    </row>
    <row r="128" spans="1:91" x14ac:dyDescent="0.25">
      <c r="A128" t="s">
        <v>224</v>
      </c>
      <c r="B128">
        <v>21.302</v>
      </c>
      <c r="C128">
        <v>76297.5</v>
      </c>
      <c r="D128">
        <v>128455</v>
      </c>
      <c r="E128" s="3">
        <v>0.22144436697692699</v>
      </c>
      <c r="F128" s="3">
        <v>9.9809501007805307E-2</v>
      </c>
      <c r="G128" s="3">
        <v>0.13912238878862301</v>
      </c>
      <c r="H128" s="3">
        <v>62389.041142127397</v>
      </c>
      <c r="I128" s="3">
        <v>3787.0819577984698</v>
      </c>
      <c r="J128" s="3">
        <v>0.17740652953949201</v>
      </c>
      <c r="K128" s="3">
        <v>71349.653444067502</v>
      </c>
      <c r="L128" s="3">
        <v>4071.3147545577699</v>
      </c>
      <c r="M128" s="3">
        <v>0.63764900214390596</v>
      </c>
      <c r="N128" s="3">
        <v>324.40071170092602</v>
      </c>
      <c r="O128" s="3">
        <v>49.407598992045003</v>
      </c>
      <c r="P128" s="3">
        <v>0.52306544200591298</v>
      </c>
      <c r="Q128" s="3">
        <v>666.24362826998299</v>
      </c>
      <c r="R128" s="3">
        <v>77.489178189506404</v>
      </c>
      <c r="S128" s="3">
        <v>76.885616842344604</v>
      </c>
      <c r="T128" s="3">
        <v>29.0321624402537</v>
      </c>
      <c r="U128" s="3">
        <v>4.2799639458989001</v>
      </c>
      <c r="V128" s="3">
        <v>3.8911036471845502</v>
      </c>
      <c r="W128" s="3">
        <v>215430.72187504699</v>
      </c>
      <c r="X128" s="3">
        <v>6336.3274111124701</v>
      </c>
      <c r="Y128" s="3" t="s">
        <v>1</v>
      </c>
      <c r="Z128" s="3">
        <v>1.62694615295943</v>
      </c>
      <c r="AA128" s="3">
        <v>0.17486371779467499</v>
      </c>
      <c r="AB128" s="3">
        <v>2.5239044183444199E-2</v>
      </c>
      <c r="AC128" s="3">
        <v>471.69615276031698</v>
      </c>
      <c r="AD128" s="3">
        <v>15.131673686262401</v>
      </c>
      <c r="AE128" s="3">
        <v>0.18910754411450301</v>
      </c>
      <c r="AF128" s="3">
        <v>1111.6686147038899</v>
      </c>
      <c r="AG128" s="3">
        <v>55.7524990218147</v>
      </c>
      <c r="AH128" s="3">
        <v>14.325879566811199</v>
      </c>
      <c r="AI128" s="3">
        <v>28.191359565147899</v>
      </c>
      <c r="AJ128" s="3">
        <v>1.9052663486206001</v>
      </c>
      <c r="AK128" s="3">
        <v>2.0555548877754501E-2</v>
      </c>
      <c r="AL128" s="3">
        <v>0.389661040754051</v>
      </c>
      <c r="AM128" s="3">
        <v>6.2436101119809198E-2</v>
      </c>
      <c r="AN128" s="3">
        <v>1.6287846009668198E-2</v>
      </c>
      <c r="AO128" s="3">
        <v>1.6344044448814801</v>
      </c>
      <c r="AP128" s="3">
        <v>0.40180548389634801</v>
      </c>
      <c r="AQ128" s="3">
        <v>8.3517961249907693E-2</v>
      </c>
      <c r="AR128" s="3">
        <v>1.6226833097826401</v>
      </c>
      <c r="AS128" s="3">
        <v>0.11611426689151701</v>
      </c>
      <c r="AT128" s="3">
        <v>1.7716103070939501E-2</v>
      </c>
      <c r="AU128" s="3">
        <v>0.18424897666505699</v>
      </c>
      <c r="AV128" s="3">
        <v>2.7973315045655998E-2</v>
      </c>
      <c r="AW128" s="3">
        <v>8.90276229581889E-3</v>
      </c>
      <c r="AX128" s="3">
        <v>0.34198948039021798</v>
      </c>
      <c r="AY128" s="3">
        <v>4.2116719283003902E-2</v>
      </c>
      <c r="AZ128" s="3">
        <v>7.1555310140712803E-3</v>
      </c>
      <c r="BA128" s="3">
        <v>5.9545583002984501E-2</v>
      </c>
      <c r="BB128" s="3">
        <v>1.4252127609886299E-2</v>
      </c>
      <c r="BC128" s="3">
        <v>9.0976483356060203E-3</v>
      </c>
      <c r="BD128" s="3">
        <v>0.25616463411183099</v>
      </c>
      <c r="BE128" s="3">
        <v>8.1951367733350697E-2</v>
      </c>
      <c r="BF128" s="3">
        <v>3.1490645251570602E-2</v>
      </c>
      <c r="BG128" s="3" t="s">
        <v>107</v>
      </c>
      <c r="BH128" s="3">
        <v>4.7965006001924E-2</v>
      </c>
      <c r="BI128" s="3">
        <v>6.7419135219526596E-2</v>
      </c>
      <c r="BJ128" s="3" t="s">
        <v>107</v>
      </c>
      <c r="BK128" s="3">
        <v>8.5806870412869999E-3</v>
      </c>
      <c r="BL128" s="3">
        <v>1.2904036310596299E-2</v>
      </c>
      <c r="BM128" s="3">
        <v>8.3906791889002505E-2</v>
      </c>
      <c r="BN128" s="3">
        <v>5.3413837877112597E-2</v>
      </c>
      <c r="BO128" s="3">
        <v>3.2960856573019497E-2</v>
      </c>
      <c r="BP128" s="3" t="s">
        <v>107</v>
      </c>
      <c r="BQ128" s="3">
        <v>5.4097018864077001E-3</v>
      </c>
      <c r="BR128" s="3">
        <v>1.0168740218514801E-2</v>
      </c>
      <c r="BS128" s="3">
        <v>7.4226834610112993E-2</v>
      </c>
      <c r="BT128" s="3">
        <v>3.9656556096123403E-2</v>
      </c>
      <c r="BU128" s="3">
        <v>3.57305720030291E-2</v>
      </c>
      <c r="BV128" s="3" t="s">
        <v>107</v>
      </c>
      <c r="BW128" s="3">
        <v>5.8581428005772202E-3</v>
      </c>
      <c r="BX128" s="3">
        <v>1.64762786411323E-2</v>
      </c>
      <c r="BY128" s="3">
        <v>4.6734947353124098E-2</v>
      </c>
      <c r="BZ128" s="3">
        <v>2.8282183929656798E-2</v>
      </c>
      <c r="CA128" s="3">
        <v>3.1742642944192899E-2</v>
      </c>
      <c r="CB128" s="3" t="s">
        <v>107</v>
      </c>
      <c r="CC128" s="3">
        <v>4.8529345886077603E-3</v>
      </c>
      <c r="CD128" s="3">
        <v>8.7010254128441194E-3</v>
      </c>
      <c r="CE128" s="3" t="s">
        <v>107</v>
      </c>
      <c r="CF128" s="3">
        <v>2.8605856312829601E-2</v>
      </c>
      <c r="CG128" s="3">
        <v>4.5546009037502097E-2</v>
      </c>
      <c r="CH128" s="3" t="s">
        <v>107</v>
      </c>
      <c r="CI128" s="3">
        <v>5.1945189095803099E-3</v>
      </c>
      <c r="CJ128" s="3">
        <v>7.9143586064069002E-3</v>
      </c>
      <c r="CK128" s="3">
        <v>0.267502367268042</v>
      </c>
      <c r="CL128" s="3">
        <v>6.4969751778244003E-2</v>
      </c>
      <c r="CM128" s="3">
        <v>1.8960126362137199E-2</v>
      </c>
    </row>
    <row r="129" spans="1:100" x14ac:dyDescent="0.25">
      <c r="A129" t="s">
        <v>225</v>
      </c>
      <c r="B129">
        <v>9.9060000000000006</v>
      </c>
      <c r="C129">
        <v>76130.2</v>
      </c>
      <c r="D129">
        <v>126842</v>
      </c>
      <c r="E129" s="3">
        <v>6.4299064361245097</v>
      </c>
      <c r="F129" s="3">
        <v>1.56974007161148</v>
      </c>
      <c r="G129" s="3">
        <v>0.20564103506969</v>
      </c>
      <c r="H129" s="3">
        <v>37290.588506141197</v>
      </c>
      <c r="I129" s="3">
        <v>3606.4501814351702</v>
      </c>
      <c r="J129" s="3">
        <v>0.23810880302818399</v>
      </c>
      <c r="K129" s="3">
        <v>43609.714278242798</v>
      </c>
      <c r="L129" s="3">
        <v>4195.38014554038</v>
      </c>
      <c r="M129" s="3">
        <v>0.62870756382680804</v>
      </c>
      <c r="N129" s="3">
        <v>4357.0931355233797</v>
      </c>
      <c r="O129" s="3">
        <v>519.84275108216696</v>
      </c>
      <c r="P129" s="3">
        <v>0.67803264484873804</v>
      </c>
      <c r="Q129" s="3">
        <v>6333.4061786935799</v>
      </c>
      <c r="R129" s="3">
        <v>648.00039970416901</v>
      </c>
      <c r="S129" s="3">
        <v>113.929482904889</v>
      </c>
      <c r="T129" s="3">
        <v>1380.42132326448</v>
      </c>
      <c r="U129" s="3">
        <v>346.36284407090102</v>
      </c>
      <c r="V129" s="3">
        <v>4.6813133624186696</v>
      </c>
      <c r="W129" s="3">
        <v>210835.210325074</v>
      </c>
      <c r="X129" s="3">
        <v>11228.0972267869</v>
      </c>
      <c r="Y129" s="3" t="s">
        <v>1</v>
      </c>
      <c r="Z129" s="3">
        <v>10.411761978341101</v>
      </c>
      <c r="AA129" s="3">
        <v>1.84983084396381</v>
      </c>
      <c r="AB129" s="3">
        <v>3.68270204460985E-2</v>
      </c>
      <c r="AC129" s="3">
        <v>28709.9255996762</v>
      </c>
      <c r="AD129" s="3">
        <v>7272.8016674902301</v>
      </c>
      <c r="AE129" s="3">
        <v>0.18997045131564</v>
      </c>
      <c r="AF129" s="3">
        <v>3809.2934930667202</v>
      </c>
      <c r="AG129" s="3">
        <v>677.405737903106</v>
      </c>
      <c r="AH129" s="3">
        <v>15.6419844882807</v>
      </c>
      <c r="AI129" s="3">
        <v>23.266732973535301</v>
      </c>
      <c r="AJ129" s="3">
        <v>2.8418377322445698</v>
      </c>
      <c r="AK129" s="3">
        <v>4.3794019842598599E-2</v>
      </c>
      <c r="AL129" s="3">
        <v>1.64535521249688</v>
      </c>
      <c r="AM129" s="3">
        <v>0.34109615426635698</v>
      </c>
      <c r="AN129" s="3">
        <v>8.7620505895962804E-6</v>
      </c>
      <c r="AO129" s="3">
        <v>532.89066265305905</v>
      </c>
      <c r="AP129" s="3">
        <v>143.92943467874301</v>
      </c>
      <c r="AQ129" s="3">
        <v>8.0134922927843494E-2</v>
      </c>
      <c r="AR129" s="3">
        <v>524.80915457257402</v>
      </c>
      <c r="AS129" s="3">
        <v>139.477972665007</v>
      </c>
      <c r="AT129" s="3">
        <v>1.223246932704E-2</v>
      </c>
      <c r="AU129" s="3">
        <v>0.72462862170213904</v>
      </c>
      <c r="AV129" s="3">
        <v>0.112241225680152</v>
      </c>
      <c r="AW129" s="3">
        <v>1.3126050372561201E-2</v>
      </c>
      <c r="AX129" s="3">
        <v>4.43143856111028</v>
      </c>
      <c r="AY129" s="3">
        <v>0.91776549331962098</v>
      </c>
      <c r="AZ129" s="3">
        <v>8.6865677733114592E-3</v>
      </c>
      <c r="BA129" s="3">
        <v>0.29644558453826098</v>
      </c>
      <c r="BB129" s="3">
        <v>7.19396242064064E-2</v>
      </c>
      <c r="BC129" s="3">
        <v>1.01888304725717E-2</v>
      </c>
      <c r="BD129" s="3">
        <v>1.3586397642574</v>
      </c>
      <c r="BE129" s="3">
        <v>0.27092869245344298</v>
      </c>
      <c r="BF129" s="3">
        <v>6.9285687464846396E-2</v>
      </c>
      <c r="BG129" s="3">
        <v>0.39186476818641902</v>
      </c>
      <c r="BH129" s="3">
        <v>0.179257489592731</v>
      </c>
      <c r="BI129" s="3">
        <v>8.6361020822236997E-2</v>
      </c>
      <c r="BJ129" s="3">
        <v>8.1435969433560101E-2</v>
      </c>
      <c r="BK129" s="3">
        <v>3.1813529746378001E-2</v>
      </c>
      <c r="BL129" s="3">
        <v>8.0573668609010603E-3</v>
      </c>
      <c r="BM129" s="3">
        <v>0.46363527011856498</v>
      </c>
      <c r="BN129" s="3">
        <v>0.25043727233310897</v>
      </c>
      <c r="BO129" s="3">
        <v>0.105471438421345</v>
      </c>
      <c r="BP129" s="3">
        <v>6.8098433275464401E-2</v>
      </c>
      <c r="BQ129" s="3">
        <v>3.2504384590463599E-2</v>
      </c>
      <c r="BR129" s="3">
        <v>1.19000978492438E-2</v>
      </c>
      <c r="BS129" s="3">
        <v>0.22606297421177299</v>
      </c>
      <c r="BT129" s="3">
        <v>7.9987402159094695E-2</v>
      </c>
      <c r="BU129" s="3">
        <v>5.9259308035271803E-2</v>
      </c>
      <c r="BV129" s="3">
        <v>5.1093538960845099E-2</v>
      </c>
      <c r="BW129" s="3">
        <v>2.1577925589390201E-2</v>
      </c>
      <c r="BX129" s="3">
        <v>3.0172450786769299E-2</v>
      </c>
      <c r="BY129" s="3">
        <v>0.18335113488511801</v>
      </c>
      <c r="BZ129" s="3">
        <v>9.7030581869008897E-2</v>
      </c>
      <c r="CA129" s="3">
        <v>3.0371723041966298E-2</v>
      </c>
      <c r="CB129" s="3" t="s">
        <v>107</v>
      </c>
      <c r="CC129" s="3">
        <v>8.5694195220540094E-3</v>
      </c>
      <c r="CD129" s="3">
        <v>1.17213778960077E-2</v>
      </c>
      <c r="CE129" s="3">
        <v>0.114661459920089</v>
      </c>
      <c r="CF129" s="3">
        <v>8.9167961869741394E-2</v>
      </c>
      <c r="CG129" s="3">
        <v>4.9965878674340797E-2</v>
      </c>
      <c r="CH129" s="3">
        <v>2.3114347856034799E-2</v>
      </c>
      <c r="CI129" s="3">
        <v>1.86162117467649E-2</v>
      </c>
      <c r="CJ129" s="3">
        <v>1.415882233854E-2</v>
      </c>
      <c r="CK129" s="3">
        <v>1.13651955053511</v>
      </c>
      <c r="CL129" s="3">
        <v>0.19104767775435699</v>
      </c>
      <c r="CM129" s="3">
        <v>2.5535895465224199E-2</v>
      </c>
    </row>
    <row r="130" spans="1:100" x14ac:dyDescent="0.25">
      <c r="A130" t="s">
        <v>226</v>
      </c>
      <c r="B130">
        <v>14.835000000000001</v>
      </c>
      <c r="C130">
        <v>76364.899999999994</v>
      </c>
      <c r="D130">
        <v>127788</v>
      </c>
      <c r="E130" s="3">
        <v>4.7881528239493001</v>
      </c>
      <c r="F130" s="3">
        <v>1.32992233407663</v>
      </c>
      <c r="G130" s="3">
        <v>0.33763788550997298</v>
      </c>
      <c r="H130" s="3">
        <v>94892.399562227598</v>
      </c>
      <c r="I130" s="3">
        <v>5175.35776172638</v>
      </c>
      <c r="J130" s="3">
        <v>0.39415223989194498</v>
      </c>
      <c r="K130" s="3">
        <v>108694.61149615901</v>
      </c>
      <c r="L130" s="3">
        <v>5646.7105587068099</v>
      </c>
      <c r="M130" s="3">
        <v>1.1827010863741101</v>
      </c>
      <c r="N130" s="3">
        <v>5044.2078208272596</v>
      </c>
      <c r="O130" s="3">
        <v>568.50935143594802</v>
      </c>
      <c r="P130" s="3">
        <v>1.0319272497940299</v>
      </c>
      <c r="Q130" s="3">
        <v>3740.0169323548998</v>
      </c>
      <c r="R130" s="3">
        <v>433.16039070058503</v>
      </c>
      <c r="S130" s="3">
        <v>171.377402598055</v>
      </c>
      <c r="T130" s="3">
        <v>2396.5899191215199</v>
      </c>
      <c r="U130" s="3">
        <v>267.95975259259802</v>
      </c>
      <c r="V130" s="3">
        <v>7.6262415666284298</v>
      </c>
      <c r="W130" s="3">
        <v>209364.073276115</v>
      </c>
      <c r="X130" s="3">
        <v>6776.20176575402</v>
      </c>
      <c r="Y130" s="3" t="s">
        <v>1</v>
      </c>
      <c r="Z130" s="3">
        <v>944.22944279449098</v>
      </c>
      <c r="AA130" s="3">
        <v>68.135531758058704</v>
      </c>
      <c r="AB130" s="3">
        <v>5.9029987288389603E-2</v>
      </c>
      <c r="AC130" s="3">
        <v>353456.99637465703</v>
      </c>
      <c r="AD130" s="3">
        <v>45049.100051790701</v>
      </c>
      <c r="AE130" s="3">
        <v>0.37884898502771402</v>
      </c>
      <c r="AF130" s="3">
        <v>92509.268831435897</v>
      </c>
      <c r="AG130" s="3">
        <v>12216.085246053301</v>
      </c>
      <c r="AH130" s="3">
        <v>21.593436820785399</v>
      </c>
      <c r="AI130" s="3">
        <v>318.47581120152603</v>
      </c>
      <c r="AJ130" s="3">
        <v>24.373307193356499</v>
      </c>
      <c r="AK130" s="3">
        <v>1.86769977355098E-2</v>
      </c>
      <c r="AL130" s="3">
        <v>8.9328415502563896</v>
      </c>
      <c r="AM130" s="3">
        <v>0.99246779093232296</v>
      </c>
      <c r="AN130" s="3">
        <v>1.9339108668002699E-2</v>
      </c>
      <c r="AO130" s="3">
        <v>83745.486917054193</v>
      </c>
      <c r="AP130" s="3">
        <v>9217.5971217844199</v>
      </c>
      <c r="AQ130" s="3">
        <v>0.120091096314815</v>
      </c>
      <c r="AR130" s="3">
        <v>82988.181694094004</v>
      </c>
      <c r="AS130" s="3">
        <v>8988.3665220030507</v>
      </c>
      <c r="AT130" s="3">
        <v>2.5717371038079102E-2</v>
      </c>
      <c r="AU130" s="3">
        <v>20.0804403481145</v>
      </c>
      <c r="AV130" s="3">
        <v>1.8579257974625001</v>
      </c>
      <c r="AW130" s="3">
        <v>1.85757532535098E-2</v>
      </c>
      <c r="AX130" s="3">
        <v>194.36609449555201</v>
      </c>
      <c r="AY130" s="3">
        <v>22.446085377466002</v>
      </c>
      <c r="AZ130" s="3">
        <v>1.5659888265642699E-2</v>
      </c>
      <c r="BA130" s="3">
        <v>5.07705535812579</v>
      </c>
      <c r="BB130" s="3">
        <v>0.57512415477017997</v>
      </c>
      <c r="BC130" s="3">
        <v>1.6737664391705601E-2</v>
      </c>
      <c r="BD130" s="3">
        <v>17.241772166667999</v>
      </c>
      <c r="BE130" s="3">
        <v>2.1350601303351699</v>
      </c>
      <c r="BF130" s="3">
        <v>7.2724596492065793E-2</v>
      </c>
      <c r="BG130" s="3">
        <v>3.1775164619010101</v>
      </c>
      <c r="BH130" s="3">
        <v>0.72301928148130801</v>
      </c>
      <c r="BI130" s="3">
        <v>0.12528922381577201</v>
      </c>
      <c r="BJ130" s="3">
        <v>2.4582601327982001</v>
      </c>
      <c r="BK130" s="3">
        <v>0.40962075714422402</v>
      </c>
      <c r="BL130" s="3">
        <v>3.3614068880619498E-2</v>
      </c>
      <c r="BM130" s="3">
        <v>2.6462513756945398</v>
      </c>
      <c r="BN130" s="3">
        <v>0.68542498972022103</v>
      </c>
      <c r="BO130" s="3">
        <v>0.158333580453422</v>
      </c>
      <c r="BP130" s="3">
        <v>0.40790781947676402</v>
      </c>
      <c r="BQ130" s="3">
        <v>7.7952121533695198E-2</v>
      </c>
      <c r="BR130" s="3">
        <v>2.22922220895066E-2</v>
      </c>
      <c r="BS130" s="3">
        <v>2.0122141253920902</v>
      </c>
      <c r="BT130" s="3">
        <v>0.33298376807073599</v>
      </c>
      <c r="BU130" s="3">
        <v>6.8557856119705898E-2</v>
      </c>
      <c r="BV130" s="3">
        <v>0.488203226622832</v>
      </c>
      <c r="BW130" s="3">
        <v>9.3472939230114696E-2</v>
      </c>
      <c r="BX130" s="3">
        <v>2.11637392516551E-2</v>
      </c>
      <c r="BY130" s="3">
        <v>1.10909442254955</v>
      </c>
      <c r="BZ130" s="3">
        <v>0.23576099427391001</v>
      </c>
      <c r="CA130" s="3">
        <v>4.5604368078946703E-2</v>
      </c>
      <c r="CB130" s="3">
        <v>0.179368942555273</v>
      </c>
      <c r="CC130" s="3">
        <v>4.63247042276013E-2</v>
      </c>
      <c r="CD130" s="3">
        <v>1.6210273435155301E-2</v>
      </c>
      <c r="CE130" s="3">
        <v>0.821318105950535</v>
      </c>
      <c r="CF130" s="3">
        <v>0.228196066781017</v>
      </c>
      <c r="CG130" s="3">
        <v>8.1397314896253403E-2</v>
      </c>
      <c r="CH130" s="3">
        <v>0.12171650990539901</v>
      </c>
      <c r="CI130" s="3">
        <v>4.0961715988015401E-2</v>
      </c>
      <c r="CJ130" s="3">
        <v>2.8239181737282699E-2</v>
      </c>
      <c r="CK130" s="3">
        <v>3.18402265428655</v>
      </c>
      <c r="CL130" s="3">
        <v>0.39417961977056498</v>
      </c>
      <c r="CM130" s="3">
        <v>6.1562760655771903E-2</v>
      </c>
    </row>
    <row r="131" spans="1:100" x14ac:dyDescent="0.25">
      <c r="A131" t="s">
        <v>227</v>
      </c>
      <c r="B131">
        <v>1.2430000000000001</v>
      </c>
      <c r="C131">
        <v>85198.6</v>
      </c>
      <c r="D131">
        <v>132617</v>
      </c>
      <c r="E131" s="3">
        <v>3.6727035598079101</v>
      </c>
      <c r="F131" s="3">
        <v>0.961612532494035</v>
      </c>
      <c r="G131" s="3">
        <v>0.44750858531065102</v>
      </c>
      <c r="H131" s="3">
        <v>65614.640093800102</v>
      </c>
      <c r="I131" s="3">
        <v>22142.736109874801</v>
      </c>
      <c r="J131" s="3">
        <v>0.53628335398243299</v>
      </c>
      <c r="K131" s="3">
        <v>71024.193409063606</v>
      </c>
      <c r="L131" s="3">
        <v>34870.132272254101</v>
      </c>
      <c r="M131" s="3">
        <v>1.23315444776589</v>
      </c>
      <c r="N131" s="3">
        <v>1919.4978161336201</v>
      </c>
      <c r="O131" s="3">
        <v>1025.19257572673</v>
      </c>
      <c r="P131" s="3">
        <v>1.3085563129012401</v>
      </c>
      <c r="Q131" s="3">
        <v>172678.75225288799</v>
      </c>
      <c r="R131" s="3">
        <v>45873.1417379298</v>
      </c>
      <c r="S131" s="3">
        <v>246.27223258215901</v>
      </c>
      <c r="T131" s="3">
        <v>1417.0352480092499</v>
      </c>
      <c r="U131" s="3">
        <v>66.027434408875294</v>
      </c>
      <c r="V131" s="3">
        <v>10.083035847181099</v>
      </c>
      <c r="W131" s="3">
        <v>193032.31875788901</v>
      </c>
      <c r="X131" s="3">
        <v>2837.2500469777401</v>
      </c>
      <c r="Y131" s="3" t="s">
        <v>1</v>
      </c>
      <c r="Z131" s="3">
        <v>10.808424536022899</v>
      </c>
      <c r="AA131" s="3">
        <v>2.8759050070449099</v>
      </c>
      <c r="AB131" s="3">
        <v>8.9551685797675099E-2</v>
      </c>
      <c r="AC131" s="3">
        <v>1614.9406509302</v>
      </c>
      <c r="AD131" s="3">
        <v>1227.3172961151699</v>
      </c>
      <c r="AE131" s="3">
        <v>0.467589042367694</v>
      </c>
      <c r="AF131" s="3">
        <v>4025.5197885633702</v>
      </c>
      <c r="AG131" s="3">
        <v>1513.3798366921901</v>
      </c>
      <c r="AH131" s="3">
        <v>30.265780156204801</v>
      </c>
      <c r="AI131" s="3">
        <v>143.99753412317401</v>
      </c>
      <c r="AJ131" s="3">
        <v>142.869586433444</v>
      </c>
      <c r="AK131" s="3">
        <v>2.0983458973070999E-2</v>
      </c>
      <c r="AL131" s="3">
        <v>0.97297515055724304</v>
      </c>
      <c r="AM131" s="3">
        <v>0.61546707791439004</v>
      </c>
      <c r="AN131" s="3">
        <v>3.0516231758252198E-2</v>
      </c>
      <c r="AO131" s="3">
        <v>27.8409643615935</v>
      </c>
      <c r="AP131" s="3">
        <v>3.0765107480201799</v>
      </c>
      <c r="AQ131" s="3">
        <v>0.18941619414404701</v>
      </c>
      <c r="AR131" s="3">
        <v>35.649362033674301</v>
      </c>
      <c r="AS131" s="3">
        <v>6.1115648123722099</v>
      </c>
      <c r="AT131" s="3">
        <v>8.0636023897634093E-2</v>
      </c>
      <c r="AU131" s="3">
        <v>1.2194818185983201</v>
      </c>
      <c r="AV131" s="3">
        <v>7.2892554226541895E-2</v>
      </c>
      <c r="AW131" s="3">
        <v>2.8099022107146099E-2</v>
      </c>
      <c r="AX131" s="3">
        <v>3.88320975685351</v>
      </c>
      <c r="AY131" s="3">
        <v>2.9768252958529202</v>
      </c>
      <c r="AZ131" s="3">
        <v>1.28373357702916E-2</v>
      </c>
      <c r="BA131" s="3">
        <v>0.45910069040620999</v>
      </c>
      <c r="BB131" s="3">
        <v>8.2267161986980905E-2</v>
      </c>
      <c r="BC131" s="3">
        <v>1.93578127186569E-2</v>
      </c>
      <c r="BD131" s="3">
        <v>0.397494989032462</v>
      </c>
      <c r="BE131" s="3">
        <v>0.38638866121430598</v>
      </c>
      <c r="BF131" s="3">
        <v>0.12879573526291899</v>
      </c>
      <c r="BG131" s="3">
        <v>0.70979241981015895</v>
      </c>
      <c r="BH131" s="3">
        <v>0.89474538123761904</v>
      </c>
      <c r="BI131" s="3">
        <v>0.16138594644226001</v>
      </c>
      <c r="BJ131" s="3">
        <v>0.14592394920785901</v>
      </c>
      <c r="BK131" s="3">
        <v>0.29673207823233799</v>
      </c>
      <c r="BL131" s="3">
        <v>2.9479765252729599E-2</v>
      </c>
      <c r="BM131" s="3" t="s">
        <v>107</v>
      </c>
      <c r="BN131" s="3">
        <v>0.367602394716459</v>
      </c>
      <c r="BO131" s="3">
        <v>0.218952460162812</v>
      </c>
      <c r="BP131" s="3">
        <v>9.3775442396500805E-2</v>
      </c>
      <c r="BQ131" s="3">
        <v>0.151854170335428</v>
      </c>
      <c r="BR131" s="3">
        <v>2.8631822211014901E-2</v>
      </c>
      <c r="BS131" s="3" t="s">
        <v>107</v>
      </c>
      <c r="BT131" s="3">
        <v>0.109079908845264</v>
      </c>
      <c r="BU131" s="3">
        <v>0.11367403465648</v>
      </c>
      <c r="BV131" s="3" t="s">
        <v>107</v>
      </c>
      <c r="BW131" s="3">
        <v>4.5533160068817E-3</v>
      </c>
      <c r="BX131" s="3">
        <v>2.60528243993766E-2</v>
      </c>
      <c r="BY131" s="3">
        <v>0.25173517166144799</v>
      </c>
      <c r="BZ131" s="3">
        <v>0.154089939852977</v>
      </c>
      <c r="CA131" s="3">
        <v>7.0535596231287107E-2</v>
      </c>
      <c r="CB131" s="3">
        <v>2.61012702272925E-2</v>
      </c>
      <c r="CC131" s="3">
        <v>5.7166307017194301E-2</v>
      </c>
      <c r="CD131" s="3">
        <v>2.3851420994536399E-2</v>
      </c>
      <c r="CE131" s="3">
        <v>0.26985412260837499</v>
      </c>
      <c r="CF131" s="3">
        <v>0.56017900680645905</v>
      </c>
      <c r="CG131" s="3">
        <v>0.139707136970461</v>
      </c>
      <c r="CH131" s="3">
        <v>3.1474798822833501E-2</v>
      </c>
      <c r="CI131" s="3">
        <v>6.5761914034371302E-2</v>
      </c>
      <c r="CJ131" s="3">
        <v>1.8066447267666201E-2</v>
      </c>
      <c r="CK131" s="3">
        <v>0.57560708520225701</v>
      </c>
      <c r="CL131" s="3">
        <v>0.81480889750447005</v>
      </c>
      <c r="CM131" s="3">
        <v>3.7801819751741503E-2</v>
      </c>
    </row>
    <row r="132" spans="1:100" x14ac:dyDescent="0.25">
      <c r="A132" t="s">
        <v>228</v>
      </c>
      <c r="B132">
        <v>1.3759999999999999</v>
      </c>
      <c r="C132">
        <v>76874.7</v>
      </c>
      <c r="D132">
        <v>126281</v>
      </c>
      <c r="E132" s="3">
        <v>6.1774853934040896</v>
      </c>
      <c r="F132" s="3">
        <v>0.70881299565094302</v>
      </c>
      <c r="G132" s="3">
        <v>0.76974652932383703</v>
      </c>
      <c r="H132" s="3">
        <v>102228.42557100899</v>
      </c>
      <c r="I132" s="3">
        <v>6122.7541022369896</v>
      </c>
      <c r="J132" s="3">
        <v>1.0302931308100001</v>
      </c>
      <c r="K132" s="3">
        <v>120463.73089428</v>
      </c>
      <c r="L132" s="3">
        <v>8217.5492435946308</v>
      </c>
      <c r="M132" s="3">
        <v>2.9532202465681801</v>
      </c>
      <c r="N132" s="3">
        <v>4371.9688131061503</v>
      </c>
      <c r="O132" s="3">
        <v>1471.7103120986999</v>
      </c>
      <c r="P132" s="3">
        <v>2.65450051042012</v>
      </c>
      <c r="Q132" s="3">
        <v>307668.26345807803</v>
      </c>
      <c r="R132" s="3">
        <v>73508.731565619193</v>
      </c>
      <c r="S132" s="3">
        <v>495.95320944437998</v>
      </c>
      <c r="T132" s="3">
        <v>2695.9315841521002</v>
      </c>
      <c r="U132" s="3">
        <v>1083.8308040009899</v>
      </c>
      <c r="V132" s="3">
        <v>22.754089894828201</v>
      </c>
      <c r="W132" s="3">
        <v>207901.48116022299</v>
      </c>
      <c r="X132" s="3">
        <v>29667.323012278601</v>
      </c>
      <c r="Y132" s="3" t="s">
        <v>1</v>
      </c>
      <c r="Z132" s="3">
        <v>26.113275557190899</v>
      </c>
      <c r="AA132" s="3">
        <v>10.749977601430899</v>
      </c>
      <c r="AB132" s="3">
        <v>0.151019165976532</v>
      </c>
      <c r="AC132" s="3">
        <v>1756.5498585586299</v>
      </c>
      <c r="AD132" s="3">
        <v>166.837265651666</v>
      </c>
      <c r="AE132" s="3">
        <v>1.10612319284293</v>
      </c>
      <c r="AF132" s="3">
        <v>4984.3681509338203</v>
      </c>
      <c r="AG132" s="3">
        <v>2059.95478976803</v>
      </c>
      <c r="AH132" s="3">
        <v>75.046126954313905</v>
      </c>
      <c r="AI132" s="3">
        <v>96.820199178021895</v>
      </c>
      <c r="AJ132" s="3">
        <v>10.505672577108299</v>
      </c>
      <c r="AK132" s="3">
        <v>6.6435964885545901E-2</v>
      </c>
      <c r="AL132" s="3">
        <v>0.79240312949926806</v>
      </c>
      <c r="AM132" s="3">
        <v>0.56382904046304105</v>
      </c>
      <c r="AN132" s="3">
        <v>0.13521328473249</v>
      </c>
      <c r="AO132" s="3">
        <v>91.641659074063995</v>
      </c>
      <c r="AP132" s="3">
        <v>29.5491359944454</v>
      </c>
      <c r="AQ132" s="3">
        <v>0.51919230779631298</v>
      </c>
      <c r="AR132" s="3">
        <v>71.883507973817501</v>
      </c>
      <c r="AS132" s="3">
        <v>56.317504503911003</v>
      </c>
      <c r="AT132" s="3">
        <v>4.6536644151705199E-2</v>
      </c>
      <c r="AU132" s="3">
        <v>1.4426679291601401</v>
      </c>
      <c r="AV132" s="3">
        <v>0.56826297690608896</v>
      </c>
      <c r="AW132" s="3">
        <v>4.8845494076849003E-2</v>
      </c>
      <c r="AX132" s="3">
        <v>3.6992938685819201</v>
      </c>
      <c r="AY132" s="3">
        <v>1.6146664781506701</v>
      </c>
      <c r="AZ132" s="3">
        <v>4.0014415670591302E-2</v>
      </c>
      <c r="BA132" s="3">
        <v>0.27745345875751998</v>
      </c>
      <c r="BB132" s="3">
        <v>0.212392635941617</v>
      </c>
      <c r="BC132" s="3">
        <v>3.3606242198684001E-2</v>
      </c>
      <c r="BD132" s="3">
        <v>1.5175417419297801</v>
      </c>
      <c r="BE132" s="3">
        <v>0.80420518299504995</v>
      </c>
      <c r="BF132" s="3">
        <v>0.25415691809590302</v>
      </c>
      <c r="BG132" s="3" t="s">
        <v>107</v>
      </c>
      <c r="BH132" s="3">
        <v>7.8336860464124497E-3</v>
      </c>
      <c r="BI132" s="3">
        <v>0.36435217654042701</v>
      </c>
      <c r="BJ132" s="3" t="s">
        <v>107</v>
      </c>
      <c r="BK132" s="3">
        <v>0.105875302537492</v>
      </c>
      <c r="BL132" s="3">
        <v>9.6813713964582396E-2</v>
      </c>
      <c r="BM132" s="3" t="s">
        <v>107</v>
      </c>
      <c r="BN132" s="3">
        <v>8.0957804751004992E-3</v>
      </c>
      <c r="BO132" s="3">
        <v>0.35574754213176502</v>
      </c>
      <c r="BP132" s="3" t="s">
        <v>107</v>
      </c>
      <c r="BQ132" s="3">
        <v>6.1819813224008598E-2</v>
      </c>
      <c r="BR132" s="3">
        <v>4.57741918300303E-2</v>
      </c>
      <c r="BS132" s="3" t="s">
        <v>107</v>
      </c>
      <c r="BT132" s="3">
        <v>0.25762983895068697</v>
      </c>
      <c r="BU132" s="3">
        <v>0.28026147354074898</v>
      </c>
      <c r="BV132" s="3">
        <v>0.16866531530617199</v>
      </c>
      <c r="BW132" s="3">
        <v>0.35471787204437899</v>
      </c>
      <c r="BX132" s="3">
        <v>3.9662444586549502E-2</v>
      </c>
      <c r="BY132" s="3">
        <v>0.240953213275895</v>
      </c>
      <c r="BZ132" s="3">
        <v>0.329646375535047</v>
      </c>
      <c r="CA132" s="3">
        <v>0.20601551179211</v>
      </c>
      <c r="CB132" s="3" t="s">
        <v>107</v>
      </c>
      <c r="CC132" s="3">
        <v>5.7392915178175199E-2</v>
      </c>
      <c r="CD132" s="3">
        <v>5.6330718694465501E-2</v>
      </c>
      <c r="CE132" s="3">
        <v>0.38736943656602202</v>
      </c>
      <c r="CF132" s="3">
        <v>0.53721458527586696</v>
      </c>
      <c r="CG132" s="3">
        <v>0.26826916343755203</v>
      </c>
      <c r="CH132" s="3" t="s">
        <v>107</v>
      </c>
      <c r="CI132" s="3">
        <v>7.5068483102958103E-4</v>
      </c>
      <c r="CJ132" s="3">
        <v>6.3346367734502695E-2</v>
      </c>
      <c r="CK132" s="3">
        <v>0.69480571953339598</v>
      </c>
      <c r="CL132" s="3">
        <v>0.486520978730696</v>
      </c>
      <c r="CM132" s="3">
        <v>9.7805574125481395E-2</v>
      </c>
    </row>
    <row r="133" spans="1:100" x14ac:dyDescent="0.25">
      <c r="A133" t="s">
        <v>229</v>
      </c>
      <c r="B133">
        <v>1.5529999999999999</v>
      </c>
      <c r="C133">
        <v>75126.3</v>
      </c>
      <c r="D133">
        <v>128065</v>
      </c>
      <c r="E133" s="3">
        <v>8.6868410245837406</v>
      </c>
      <c r="F133" s="3">
        <v>1.8913546282148801</v>
      </c>
      <c r="G133" s="3">
        <v>0.87231910049190997</v>
      </c>
      <c r="H133" s="3">
        <v>100725.23107348901</v>
      </c>
      <c r="I133" s="3">
        <v>23888.192501056299</v>
      </c>
      <c r="J133" s="3">
        <v>0.91622211239110196</v>
      </c>
      <c r="K133" s="3">
        <v>100272.627565089</v>
      </c>
      <c r="L133" s="3">
        <v>9278.9617598501609</v>
      </c>
      <c r="M133" s="3">
        <v>2.7892735251137402</v>
      </c>
      <c r="N133" s="3">
        <v>3242.0784065555099</v>
      </c>
      <c r="O133" s="3">
        <v>1089.7165095436201</v>
      </c>
      <c r="P133" s="3">
        <v>2.4905056211810499</v>
      </c>
      <c r="Q133" s="3">
        <v>257690.04254455399</v>
      </c>
      <c r="R133" s="3">
        <v>46325.320714271897</v>
      </c>
      <c r="S133" s="3">
        <v>496.44630656150599</v>
      </c>
      <c r="T133" s="3">
        <v>1995.4968141331599</v>
      </c>
      <c r="U133" s="3">
        <v>206.01515587480901</v>
      </c>
      <c r="V133" s="3">
        <v>20.686098487340701</v>
      </c>
      <c r="W133" s="3">
        <v>195239.06799155299</v>
      </c>
      <c r="X133" s="3">
        <v>71963.665499092705</v>
      </c>
      <c r="Y133" s="3" t="s">
        <v>1</v>
      </c>
      <c r="Z133" s="3">
        <v>34.551086526823802</v>
      </c>
      <c r="AA133" s="3">
        <v>36.030457130932703</v>
      </c>
      <c r="AB133" s="3">
        <v>0.13721912130984401</v>
      </c>
      <c r="AC133" s="3">
        <v>4134.2586750771898</v>
      </c>
      <c r="AD133" s="3">
        <v>1512.17976358996</v>
      </c>
      <c r="AE133" s="3">
        <v>0.80838891710157701</v>
      </c>
      <c r="AF133" s="3">
        <v>6000.0802851669896</v>
      </c>
      <c r="AG133" s="3">
        <v>5099.5513249087098</v>
      </c>
      <c r="AH133" s="3">
        <v>56.283732742599099</v>
      </c>
      <c r="AI133" s="3">
        <v>375.09330886931201</v>
      </c>
      <c r="AJ133" s="3">
        <v>586.56934499467104</v>
      </c>
      <c r="AK133" s="3">
        <v>7.0728488065770395E-2</v>
      </c>
      <c r="AL133" s="3">
        <v>1.1162308433356201</v>
      </c>
      <c r="AM133" s="3">
        <v>0.32119292204488298</v>
      </c>
      <c r="AN133" s="3">
        <v>0.112878549400106</v>
      </c>
      <c r="AO133" s="3">
        <v>114.407308069938</v>
      </c>
      <c r="AP133" s="3">
        <v>43.038448577618396</v>
      </c>
      <c r="AQ133" s="3">
        <v>0.72052990588449495</v>
      </c>
      <c r="AR133" s="3">
        <v>90.846852196483795</v>
      </c>
      <c r="AS133" s="3">
        <v>37.957266932514599</v>
      </c>
      <c r="AT133" s="3">
        <v>0.106971889836863</v>
      </c>
      <c r="AU133" s="3">
        <v>2.5189750306499801</v>
      </c>
      <c r="AV133" s="3">
        <v>1.6945220459203101</v>
      </c>
      <c r="AW133" s="3">
        <v>5.8451147201083402E-2</v>
      </c>
      <c r="AX133" s="3">
        <v>5.8946539316082198</v>
      </c>
      <c r="AY133" s="3">
        <v>4.7226274903949399</v>
      </c>
      <c r="AZ133" s="3">
        <v>5.4440835207657003E-2</v>
      </c>
      <c r="BA133" s="3">
        <v>0.84141639023111003</v>
      </c>
      <c r="BB133" s="3">
        <v>1.1405067091422001</v>
      </c>
      <c r="BC133" s="3">
        <v>4.1343690773289497E-2</v>
      </c>
      <c r="BD133" s="3">
        <v>0.97869056884414696</v>
      </c>
      <c r="BE133" s="3">
        <v>1.1977538766540201</v>
      </c>
      <c r="BF133" s="3">
        <v>0.41143942636426001</v>
      </c>
      <c r="BG133" s="3">
        <v>0.53932070764779005</v>
      </c>
      <c r="BH133" s="3">
        <v>0.84944582689885095</v>
      </c>
      <c r="BI133" s="3">
        <v>0.385266627143316</v>
      </c>
      <c r="BJ133" s="3">
        <v>0.383191971083997</v>
      </c>
      <c r="BK133" s="3">
        <v>0.21530514060841099</v>
      </c>
      <c r="BL133" s="3">
        <v>6.3592413500010894E-2</v>
      </c>
      <c r="BM133" s="3">
        <v>0.406717220946401</v>
      </c>
      <c r="BN133" s="3">
        <v>0.92550962489760902</v>
      </c>
      <c r="BO133" s="3">
        <v>0.35815046029492198</v>
      </c>
      <c r="BP133" s="3">
        <v>0.13121598585423699</v>
      </c>
      <c r="BQ133" s="3">
        <v>0.182493981108447</v>
      </c>
      <c r="BR133" s="3">
        <v>6.4404234685239994E-2</v>
      </c>
      <c r="BS133" s="3" t="s">
        <v>107</v>
      </c>
      <c r="BT133" s="3">
        <v>0.17678472316546501</v>
      </c>
      <c r="BU133" s="3">
        <v>0.22914413938321199</v>
      </c>
      <c r="BV133" s="3">
        <v>9.2152987545153497E-2</v>
      </c>
      <c r="BW133" s="3">
        <v>3.6529781791849701E-2</v>
      </c>
      <c r="BX133" s="3">
        <v>5.0636477874609301E-2</v>
      </c>
      <c r="BY133" s="3">
        <v>0.325282604249028</v>
      </c>
      <c r="BZ133" s="3">
        <v>0.423561899750661</v>
      </c>
      <c r="CA133" s="3">
        <v>0.17374449048427601</v>
      </c>
      <c r="CB133" s="3">
        <v>6.3933450184271101E-2</v>
      </c>
      <c r="CC133" s="3">
        <v>0.145781588144271</v>
      </c>
      <c r="CD133" s="3">
        <v>4.3891359349663803E-2</v>
      </c>
      <c r="CE133" s="3">
        <v>0.30030489708533398</v>
      </c>
      <c r="CF133" s="3">
        <v>0.68339862991311595</v>
      </c>
      <c r="CG133" s="3">
        <v>0.16038688882875399</v>
      </c>
      <c r="CH133" s="3">
        <v>7.8024087943558501E-2</v>
      </c>
      <c r="CI133" s="3">
        <v>8.1288002553930705E-2</v>
      </c>
      <c r="CJ133" s="3">
        <v>3.1196473110169098E-2</v>
      </c>
      <c r="CK133" s="3">
        <v>1.9612996804932099</v>
      </c>
      <c r="CL133" s="3">
        <v>3.6501918223425398</v>
      </c>
      <c r="CM133" s="3">
        <v>9.0791991302345498E-2</v>
      </c>
    </row>
    <row r="134" spans="1:100" x14ac:dyDescent="0.25">
      <c r="A134" t="s">
        <v>230</v>
      </c>
      <c r="B134">
        <v>1.56</v>
      </c>
      <c r="C134">
        <v>76665.399999999994</v>
      </c>
      <c r="D134">
        <v>127705</v>
      </c>
      <c r="E134" s="3">
        <v>6.3764357501078202</v>
      </c>
      <c r="F134" s="3">
        <v>2.4349117151656201</v>
      </c>
      <c r="G134" s="3">
        <v>0.984423133235801</v>
      </c>
      <c r="H134" s="3">
        <v>67382.949293364305</v>
      </c>
      <c r="I134" s="3">
        <v>17328.760562290801</v>
      </c>
      <c r="J134" s="3">
        <v>1.2645743985709701</v>
      </c>
      <c r="K134" s="3">
        <v>102387.919997954</v>
      </c>
      <c r="L134" s="3">
        <v>29847.2692281577</v>
      </c>
      <c r="M134" s="3">
        <v>3.5870955850289099</v>
      </c>
      <c r="N134" s="3">
        <v>3949.2198274703101</v>
      </c>
      <c r="O134" s="3">
        <v>2494.12128226801</v>
      </c>
      <c r="P134" s="3">
        <v>2.9029252400363501</v>
      </c>
      <c r="Q134" s="3">
        <v>249194.46307079701</v>
      </c>
      <c r="R134" s="3">
        <v>42441.163303668603</v>
      </c>
      <c r="S134" s="3">
        <v>504.72583638556</v>
      </c>
      <c r="T134" s="3">
        <v>1773.54752225522</v>
      </c>
      <c r="U134" s="3">
        <v>169.28234566663099</v>
      </c>
      <c r="V134" s="3">
        <v>21.425613351213901</v>
      </c>
      <c r="W134" s="3">
        <v>240184.77128509199</v>
      </c>
      <c r="X134" s="3">
        <v>18473.3504029572</v>
      </c>
      <c r="Y134" s="3" t="s">
        <v>1</v>
      </c>
      <c r="Z134" s="3">
        <v>19.926517398495999</v>
      </c>
      <c r="AA134" s="3">
        <v>1.3051119581356201</v>
      </c>
      <c r="AB134" s="3">
        <v>0.11200768182774</v>
      </c>
      <c r="AC134" s="3">
        <v>4037.82598794977</v>
      </c>
      <c r="AD134" s="3">
        <v>1559.4110070894999</v>
      </c>
      <c r="AE134" s="3">
        <v>1.04207932250441</v>
      </c>
      <c r="AF134" s="3">
        <v>3665.0151205044999</v>
      </c>
      <c r="AG134" s="3">
        <v>813.78934871500803</v>
      </c>
      <c r="AH134" s="3">
        <v>78.731418373940102</v>
      </c>
      <c r="AI134" s="3">
        <v>98.292008444315201</v>
      </c>
      <c r="AJ134" s="3">
        <v>8.9959020737738999</v>
      </c>
      <c r="AK134" s="3">
        <v>7.3262040885812299E-2</v>
      </c>
      <c r="AL134" s="3">
        <v>1.4152489612844801</v>
      </c>
      <c r="AM134" s="3">
        <v>0.76077157836482101</v>
      </c>
      <c r="AN134" s="3">
        <v>5.42446656381015E-2</v>
      </c>
      <c r="AO134" s="3">
        <v>1300.1186753658901</v>
      </c>
      <c r="AP134" s="3">
        <v>729.42535895460696</v>
      </c>
      <c r="AQ134" s="3">
        <v>0.57161774402611898</v>
      </c>
      <c r="AR134" s="3">
        <v>919.48748041231204</v>
      </c>
      <c r="AS134" s="3">
        <v>785.59134042424796</v>
      </c>
      <c r="AT134" s="3">
        <v>0.120190172740817</v>
      </c>
      <c r="AU134" s="3">
        <v>2.1320446586239599</v>
      </c>
      <c r="AV134" s="3">
        <v>1.57440048946401</v>
      </c>
      <c r="AW134" s="3">
        <v>5.5143027532557898E-2</v>
      </c>
      <c r="AX134" s="3">
        <v>6.8117331871253697</v>
      </c>
      <c r="AY134" s="3">
        <v>2.4425635050882901</v>
      </c>
      <c r="AZ134" s="3">
        <v>6.4366731157157395E-2</v>
      </c>
      <c r="BA134" s="3">
        <v>0.25456814424592</v>
      </c>
      <c r="BB134" s="3">
        <v>0.162227415127321</v>
      </c>
      <c r="BC134" s="3">
        <v>5.1505965677063399E-2</v>
      </c>
      <c r="BD134" s="3">
        <v>0.41811475014024502</v>
      </c>
      <c r="BE134" s="3">
        <v>0.155462914250099</v>
      </c>
      <c r="BF134" s="3">
        <v>0.32763753943068302</v>
      </c>
      <c r="BG134" s="3">
        <v>0.633732036680272</v>
      </c>
      <c r="BH134" s="3">
        <v>0.97860110062588401</v>
      </c>
      <c r="BI134" s="3">
        <v>0.34301302355653601</v>
      </c>
      <c r="BJ134" s="3">
        <v>0.69305259062485103</v>
      </c>
      <c r="BK134" s="3">
        <v>1.1578767293865</v>
      </c>
      <c r="BL134" s="3">
        <v>7.9243061696321004E-2</v>
      </c>
      <c r="BM134" s="3">
        <v>0.80546516119696698</v>
      </c>
      <c r="BN134" s="3">
        <v>0.73664048253957903</v>
      </c>
      <c r="BO134" s="3">
        <v>0.25966196461128699</v>
      </c>
      <c r="BP134" s="3">
        <v>0.28363600378527398</v>
      </c>
      <c r="BQ134" s="3">
        <v>0.51314674541167404</v>
      </c>
      <c r="BR134" s="3">
        <v>5.4895031212005903E-2</v>
      </c>
      <c r="BS134" s="3" t="s">
        <v>107</v>
      </c>
      <c r="BT134" s="3">
        <v>0.23863146589723899</v>
      </c>
      <c r="BU134" s="3">
        <v>0.18695838202172799</v>
      </c>
      <c r="BV134" s="3" t="s">
        <v>107</v>
      </c>
      <c r="BW134" s="3">
        <v>6.1453331094914902E-2</v>
      </c>
      <c r="BX134" s="3">
        <v>4.3659781186048699E-2</v>
      </c>
      <c r="BY134" s="3">
        <v>0.35637448931828197</v>
      </c>
      <c r="BZ134" s="3">
        <v>0.175331163877054</v>
      </c>
      <c r="CA134" s="3">
        <v>0.14167028897308001</v>
      </c>
      <c r="CB134" s="3">
        <v>9.9928245973619198E-2</v>
      </c>
      <c r="CC134" s="3">
        <v>0.149977795711599</v>
      </c>
      <c r="CD134" s="3">
        <v>6.0860791762894502E-2</v>
      </c>
      <c r="CE134" s="3" t="s">
        <v>107</v>
      </c>
      <c r="CF134" s="3">
        <v>0.53011805502829601</v>
      </c>
      <c r="CG134" s="3">
        <v>0.32565763712826001</v>
      </c>
      <c r="CH134" s="3">
        <v>7.26502188953735E-2</v>
      </c>
      <c r="CI134" s="3">
        <v>8.1279700243929207E-2</v>
      </c>
      <c r="CJ134" s="3">
        <v>2.3078776742368599E-2</v>
      </c>
      <c r="CK134" s="3">
        <v>1.2737308389034401</v>
      </c>
      <c r="CL134" s="3">
        <v>1.58663905904491</v>
      </c>
      <c r="CM134" s="3">
        <v>9.4155803241025404E-2</v>
      </c>
    </row>
    <row r="135" spans="1:100" s="4" customFormat="1" x14ac:dyDescent="0.25">
      <c r="A135" s="4" t="s">
        <v>241</v>
      </c>
      <c r="B135" s="5">
        <f>MEDIAN(B24:B134)</f>
        <v>44.137</v>
      </c>
      <c r="C135" s="5">
        <f t="shared" ref="C135:BO135" si="6">MEDIAN(C24:C134)</f>
        <v>65847.199999999997</v>
      </c>
      <c r="D135" s="5"/>
      <c r="E135" s="5">
        <f>MEDIAN(E54:E134,E24:E50)</f>
        <v>3.68829010451085</v>
      </c>
      <c r="F135" s="5">
        <f t="shared" si="6"/>
        <v>0.207229818632339</v>
      </c>
      <c r="G135" s="5">
        <f t="shared" si="6"/>
        <v>0.145697794789589</v>
      </c>
      <c r="H135" s="5">
        <f t="shared" si="6"/>
        <v>108616.670061688</v>
      </c>
      <c r="I135" s="5">
        <f t="shared" si="6"/>
        <v>4916.4476932283596</v>
      </c>
      <c r="J135" s="5">
        <f t="shared" si="6"/>
        <v>0.196836836339948</v>
      </c>
      <c r="K135" s="5">
        <f t="shared" si="6"/>
        <v>115975.395948511</v>
      </c>
      <c r="L135" s="5">
        <f t="shared" si="6"/>
        <v>4896.6003101107299</v>
      </c>
      <c r="M135" s="5">
        <f t="shared" si="6"/>
        <v>0.610476253891305</v>
      </c>
      <c r="N135" s="5">
        <f t="shared" si="6"/>
        <v>1591.524764296415</v>
      </c>
      <c r="O135" s="5">
        <f t="shared" si="6"/>
        <v>148.25872014630701</v>
      </c>
      <c r="P135" s="5">
        <f t="shared" si="6"/>
        <v>0.45005662341779801</v>
      </c>
      <c r="Q135" s="5">
        <f t="shared" si="6"/>
        <v>3728.7923358687299</v>
      </c>
      <c r="R135" s="5">
        <f t="shared" si="6"/>
        <v>433.16039070058503</v>
      </c>
      <c r="S135" s="5">
        <f t="shared" si="6"/>
        <v>83.982409980171695</v>
      </c>
      <c r="T135" s="5">
        <f t="shared" si="6"/>
        <v>1867.441040859575</v>
      </c>
      <c r="U135" s="5">
        <f t="shared" si="6"/>
        <v>129.00439921893599</v>
      </c>
      <c r="V135" s="5">
        <f t="shared" si="6"/>
        <v>8.6445907389497396</v>
      </c>
      <c r="W135" s="5">
        <f t="shared" si="6"/>
        <v>211562.742323807</v>
      </c>
      <c r="X135" s="5">
        <f t="shared" si="6"/>
        <v>6876.9003698196202</v>
      </c>
      <c r="Y135" s="5" t="e">
        <f t="shared" si="6"/>
        <v>#NUM!</v>
      </c>
      <c r="Z135" s="5">
        <f t="shared" si="6"/>
        <v>7.8548118147244796</v>
      </c>
      <c r="AA135" s="5">
        <f t="shared" si="6"/>
        <v>0.469900659881062</v>
      </c>
      <c r="AB135" s="5">
        <f t="shared" si="6"/>
        <v>3.52495547539333E-2</v>
      </c>
      <c r="AC135" s="5">
        <f t="shared" si="6"/>
        <v>471.69615276031698</v>
      </c>
      <c r="AD135" s="5">
        <f t="shared" si="6"/>
        <v>25.630911635170001</v>
      </c>
      <c r="AE135" s="5">
        <f t="shared" si="6"/>
        <v>0.158783206745744</v>
      </c>
      <c r="AF135" s="5">
        <f t="shared" si="6"/>
        <v>2374.91943313912</v>
      </c>
      <c r="AG135" s="5">
        <f t="shared" si="6"/>
        <v>186.098426231947</v>
      </c>
      <c r="AH135" s="5">
        <f t="shared" si="6"/>
        <v>13.2086272575336</v>
      </c>
      <c r="AI135" s="5">
        <f t="shared" si="6"/>
        <v>74.795510434863004</v>
      </c>
      <c r="AJ135" s="5">
        <f t="shared" si="6"/>
        <v>3.3400186599872499</v>
      </c>
      <c r="AK135" s="5">
        <f t="shared" si="6"/>
        <v>1.57516169809718E-2</v>
      </c>
      <c r="AL135" s="5">
        <f t="shared" si="6"/>
        <v>1.1248530012347899</v>
      </c>
      <c r="AM135" s="5">
        <f t="shared" si="6"/>
        <v>0.15129908611064699</v>
      </c>
      <c r="AN135" s="5">
        <f t="shared" si="6"/>
        <v>1.5093599562489299E-2</v>
      </c>
      <c r="AO135" s="5">
        <f t="shared" si="6"/>
        <v>10.0803237669199</v>
      </c>
      <c r="AP135" s="5">
        <f t="shared" si="6"/>
        <v>0.97297425648123803</v>
      </c>
      <c r="AQ135" s="5">
        <f t="shared" si="6"/>
        <v>0.11513750442731099</v>
      </c>
      <c r="AR135" s="5">
        <f t="shared" si="6"/>
        <v>9.7496163433701302</v>
      </c>
      <c r="AS135" s="5">
        <f t="shared" si="6"/>
        <v>0.69859402444598495</v>
      </c>
      <c r="AT135" s="5">
        <f t="shared" si="6"/>
        <v>1.6084857368036502E-2</v>
      </c>
      <c r="AU135" s="5">
        <f t="shared" si="6"/>
        <v>0.86518247951659699</v>
      </c>
      <c r="AV135" s="5">
        <f t="shared" si="6"/>
        <v>7.2892554226541895E-2</v>
      </c>
      <c r="AW135" s="5">
        <f t="shared" si="6"/>
        <v>9.7986700735972296E-3</v>
      </c>
      <c r="AX135" s="5">
        <f t="shared" si="6"/>
        <v>1.5464776541541401</v>
      </c>
      <c r="AY135" s="5">
        <f t="shared" si="6"/>
        <v>0.148383371742451</v>
      </c>
      <c r="AZ135" s="5">
        <f t="shared" si="6"/>
        <v>9.1121484449802007E-3</v>
      </c>
      <c r="BA135" s="5">
        <f t="shared" si="6"/>
        <v>0.2304702994373975</v>
      </c>
      <c r="BB135" s="5">
        <f t="shared" si="6"/>
        <v>3.3261878360114502E-2</v>
      </c>
      <c r="BC135" s="5">
        <f t="shared" si="6"/>
        <v>8.0824735010273895E-3</v>
      </c>
      <c r="BD135" s="5">
        <f t="shared" si="6"/>
        <v>0.83461204365748398</v>
      </c>
      <c r="BE135" s="5">
        <f t="shared" si="6"/>
        <v>0.13707119512719601</v>
      </c>
      <c r="BF135" s="5">
        <f t="shared" si="6"/>
        <v>5.5722424654960599E-2</v>
      </c>
      <c r="BG135" s="5">
        <f t="shared" si="6"/>
        <v>0.42393704176547953</v>
      </c>
      <c r="BH135" s="5">
        <f t="shared" si="6"/>
        <v>7.3449314036988705E-2</v>
      </c>
      <c r="BI135" s="5">
        <f t="shared" si="6"/>
        <v>5.8665306212789703E-2</v>
      </c>
      <c r="BJ135" s="5">
        <f t="shared" si="6"/>
        <v>0.1313818698533665</v>
      </c>
      <c r="BK135" s="5">
        <f t="shared" si="6"/>
        <v>1.6867237934613699E-2</v>
      </c>
      <c r="BL135" s="5">
        <f t="shared" si="6"/>
        <v>1.5221697398364299E-2</v>
      </c>
      <c r="BM135" s="5">
        <f t="shared" si="6"/>
        <v>0.30385721880640199</v>
      </c>
      <c r="BN135" s="5">
        <f t="shared" si="6"/>
        <v>6.8054087432685206E-2</v>
      </c>
      <c r="BO135" s="5">
        <f t="shared" si="6"/>
        <v>5.9123524254985099E-2</v>
      </c>
      <c r="BP135" s="5">
        <f t="shared" ref="BP135:CM135" si="7">MEDIAN(BP24:BP134)</f>
        <v>7.0500333421366093E-2</v>
      </c>
      <c r="BQ135" s="5">
        <f t="shared" si="7"/>
        <v>9.7725475729330494E-3</v>
      </c>
      <c r="BR135" s="5">
        <f t="shared" si="7"/>
        <v>8.9646770179763399E-3</v>
      </c>
      <c r="BS135" s="5">
        <f t="shared" si="7"/>
        <v>0.1971576710455725</v>
      </c>
      <c r="BT135" s="5">
        <f t="shared" si="7"/>
        <v>5.73784153561952E-2</v>
      </c>
      <c r="BU135" s="5">
        <f t="shared" si="7"/>
        <v>4.1431123398005198E-2</v>
      </c>
      <c r="BV135" s="5">
        <f t="shared" si="7"/>
        <v>7.0232479805014403E-2</v>
      </c>
      <c r="BW135" s="5">
        <f t="shared" si="7"/>
        <v>1.26435306154424E-2</v>
      </c>
      <c r="BX135" s="5">
        <f t="shared" si="7"/>
        <v>1.05899201880122E-2</v>
      </c>
      <c r="BY135" s="5">
        <f t="shared" si="7"/>
        <v>0.18335113488511801</v>
      </c>
      <c r="BZ135" s="5">
        <f t="shared" si="7"/>
        <v>3.4098753454410401E-2</v>
      </c>
      <c r="CA135" s="5">
        <f t="shared" si="7"/>
        <v>3.0486754990650899E-2</v>
      </c>
      <c r="CB135" s="5">
        <f t="shared" si="7"/>
        <v>6.2051421527225002E-2</v>
      </c>
      <c r="CC135" s="5">
        <f t="shared" si="7"/>
        <v>8.1173367149303798E-3</v>
      </c>
      <c r="CD135" s="5">
        <f t="shared" si="7"/>
        <v>9.8531867076499906E-3</v>
      </c>
      <c r="CE135" s="5">
        <f t="shared" si="7"/>
        <v>0.26985412260837499</v>
      </c>
      <c r="CF135" s="5">
        <f t="shared" si="7"/>
        <v>3.7717429812826601E-2</v>
      </c>
      <c r="CG135" s="5">
        <f t="shared" si="7"/>
        <v>4.2754938177214E-2</v>
      </c>
      <c r="CH135" s="5">
        <f t="shared" si="7"/>
        <v>6.9193437334940849E-2</v>
      </c>
      <c r="CI135" s="5">
        <f t="shared" si="7"/>
        <v>6.8234443338927499E-3</v>
      </c>
      <c r="CJ135" s="5">
        <f t="shared" si="7"/>
        <v>1.00803545385602E-2</v>
      </c>
      <c r="CK135" s="5">
        <f t="shared" si="7"/>
        <v>0.27888891551032502</v>
      </c>
      <c r="CL135" s="5">
        <f t="shared" si="7"/>
        <v>5.2007398514209997E-2</v>
      </c>
      <c r="CM135" s="5">
        <f t="shared" si="7"/>
        <v>1.9529070419950001E-2</v>
      </c>
    </row>
    <row r="136" spans="1:100" s="4" customFormat="1" x14ac:dyDescent="0.25">
      <c r="A136" s="4" t="s">
        <v>240</v>
      </c>
      <c r="B136" s="5">
        <f>STDEV(B24:B134)</f>
        <v>13.121779531160135</v>
      </c>
      <c r="C136" s="5">
        <f t="shared" ref="C136:BO136" si="8">STDEV(C24:C134)</f>
        <v>35585.074036476704</v>
      </c>
      <c r="D136" s="5"/>
      <c r="E136" s="5">
        <f>STDEV(E54:E134,E24:E50)</f>
        <v>25.616399460046921</v>
      </c>
      <c r="F136" s="5">
        <f t="shared" si="8"/>
        <v>2302.0649156904592</v>
      </c>
      <c r="G136" s="5">
        <f t="shared" si="8"/>
        <v>14.76896940058068</v>
      </c>
      <c r="H136" s="5">
        <f t="shared" si="8"/>
        <v>1590658.7505328257</v>
      </c>
      <c r="I136" s="5">
        <f t="shared" si="8"/>
        <v>971620.84143741697</v>
      </c>
      <c r="J136" s="5">
        <f t="shared" si="8"/>
        <v>17.95664593676964</v>
      </c>
      <c r="K136" s="5">
        <f t="shared" si="8"/>
        <v>1357905.2655380857</v>
      </c>
      <c r="L136" s="5">
        <f t="shared" si="8"/>
        <v>1037232.7411474519</v>
      </c>
      <c r="M136" s="5">
        <f t="shared" si="8"/>
        <v>44.535537947632328</v>
      </c>
      <c r="N136" s="5">
        <f t="shared" si="8"/>
        <v>1835567.6161297392</v>
      </c>
      <c r="O136" s="5">
        <f t="shared" si="8"/>
        <v>1442042.9665708155</v>
      </c>
      <c r="P136" s="5">
        <f t="shared" si="8"/>
        <v>42.23887560412426</v>
      </c>
      <c r="Q136" s="5">
        <f t="shared" si="8"/>
        <v>6354403.5920846025</v>
      </c>
      <c r="R136" s="5">
        <f t="shared" si="8"/>
        <v>3317149.2990887882</v>
      </c>
      <c r="S136" s="5">
        <f t="shared" si="8"/>
        <v>7908.7866467353842</v>
      </c>
      <c r="T136" s="5">
        <f t="shared" si="8"/>
        <v>90926.698794947893</v>
      </c>
      <c r="U136" s="5">
        <f t="shared" si="8"/>
        <v>50890.783956947038</v>
      </c>
      <c r="V136" s="5">
        <f t="shared" si="8"/>
        <v>2872.8884174833006</v>
      </c>
      <c r="W136" s="5">
        <f t="shared" si="8"/>
        <v>64605.586926458876</v>
      </c>
      <c r="X136" s="5">
        <f t="shared" si="8"/>
        <v>22655.531716012458</v>
      </c>
      <c r="Y136" s="5" t="e">
        <f t="shared" si="8"/>
        <v>#DIV/0!</v>
      </c>
      <c r="Z136" s="5">
        <f t="shared" si="8"/>
        <v>1017.7280794994781</v>
      </c>
      <c r="AA136" s="5">
        <f t="shared" si="8"/>
        <v>1098.7357851488302</v>
      </c>
      <c r="AB136" s="5">
        <f t="shared" si="8"/>
        <v>4.3237887482929551</v>
      </c>
      <c r="AC136" s="5">
        <f t="shared" si="8"/>
        <v>41466.335606634093</v>
      </c>
      <c r="AD136" s="5">
        <f t="shared" si="8"/>
        <v>16432.872803564926</v>
      </c>
      <c r="AE136" s="5">
        <f t="shared" si="8"/>
        <v>18.440998525512832</v>
      </c>
      <c r="AF136" s="5">
        <f t="shared" si="8"/>
        <v>1130351.0450147807</v>
      </c>
      <c r="AG136" s="5">
        <f t="shared" si="8"/>
        <v>937286.34666046267</v>
      </c>
      <c r="AH136" s="5">
        <f t="shared" si="8"/>
        <v>1380.2639572485934</v>
      </c>
      <c r="AI136" s="5">
        <f t="shared" si="8"/>
        <v>277.74529727463687</v>
      </c>
      <c r="AJ136" s="5">
        <f t="shared" si="8"/>
        <v>163.10818297679373</v>
      </c>
      <c r="AK136" s="5">
        <f t="shared" si="8"/>
        <v>0.91142155141781311</v>
      </c>
      <c r="AL136" s="5">
        <f t="shared" si="8"/>
        <v>258.88852873098415</v>
      </c>
      <c r="AM136" s="5">
        <f t="shared" si="8"/>
        <v>276.75539303360841</v>
      </c>
      <c r="AN136" s="5">
        <f t="shared" si="8"/>
        <v>2.4244034485188091</v>
      </c>
      <c r="AO136" s="5">
        <f t="shared" si="8"/>
        <v>7960.9009526300533</v>
      </c>
      <c r="AP136" s="5">
        <f t="shared" si="8"/>
        <v>909.28823462707578</v>
      </c>
      <c r="AQ136" s="5">
        <f t="shared" si="8"/>
        <v>10.161122182232114</v>
      </c>
      <c r="AR136" s="5">
        <f t="shared" si="8"/>
        <v>7878.8439871956016</v>
      </c>
      <c r="AS136" s="5">
        <f t="shared" si="8"/>
        <v>948.29169958919215</v>
      </c>
      <c r="AT136" s="5">
        <f t="shared" si="8"/>
        <v>1.5301561811120716</v>
      </c>
      <c r="AU136" s="5">
        <f t="shared" si="8"/>
        <v>134.48613340165795</v>
      </c>
      <c r="AV136" s="5">
        <f t="shared" si="8"/>
        <v>80.034513551984105</v>
      </c>
      <c r="AW136" s="5">
        <f t="shared" si="8"/>
        <v>0.74273390713611165</v>
      </c>
      <c r="AX136" s="5">
        <f t="shared" si="8"/>
        <v>349.85622956428705</v>
      </c>
      <c r="AY136" s="5">
        <f t="shared" si="8"/>
        <v>208.10164099648685</v>
      </c>
      <c r="AZ136" s="5">
        <f t="shared" si="8"/>
        <v>0.77123583809407725</v>
      </c>
      <c r="BA136" s="5">
        <f t="shared" si="8"/>
        <v>38.159788271934538</v>
      </c>
      <c r="BB136" s="5">
        <f t="shared" si="8"/>
        <v>30.082656243933254</v>
      </c>
      <c r="BC136" s="5">
        <f t="shared" si="8"/>
        <v>0.57185740989962741</v>
      </c>
      <c r="BD136" s="5">
        <f t="shared" si="8"/>
        <v>269.88404560630738</v>
      </c>
      <c r="BE136" s="5">
        <f t="shared" si="8"/>
        <v>105.30260920795374</v>
      </c>
      <c r="BF136" s="5">
        <f t="shared" si="8"/>
        <v>4.693644910391729</v>
      </c>
      <c r="BG136" s="5">
        <f t="shared" si="8"/>
        <v>68.114242325433409</v>
      </c>
      <c r="BH136" s="5">
        <f t="shared" si="8"/>
        <v>39.47771550756984</v>
      </c>
      <c r="BI136" s="5">
        <f t="shared" si="8"/>
        <v>6.6553253871386735</v>
      </c>
      <c r="BJ136" s="5">
        <f t="shared" si="8"/>
        <v>18.625293267950802</v>
      </c>
      <c r="BK136" s="5">
        <f t="shared" si="8"/>
        <v>7.4519113694283607</v>
      </c>
      <c r="BL136" s="5">
        <f t="shared" si="8"/>
        <v>1.1288773852358875</v>
      </c>
      <c r="BM136" s="5">
        <f t="shared" si="8"/>
        <v>65.238714209021168</v>
      </c>
      <c r="BN136" s="5">
        <f t="shared" si="8"/>
        <v>50.617845804453829</v>
      </c>
      <c r="BO136" s="5">
        <f t="shared" si="8"/>
        <v>5.0433482268497594</v>
      </c>
      <c r="BP136" s="5">
        <f t="shared" ref="BP136:CM136" si="9">STDEV(BP24:BP134)</f>
        <v>13.712361771147156</v>
      </c>
      <c r="BQ136" s="5">
        <f t="shared" si="9"/>
        <v>6.6080259340485972</v>
      </c>
      <c r="BR136" s="5">
        <f t="shared" si="9"/>
        <v>0.88237778792276511</v>
      </c>
      <c r="BS136" s="5">
        <f t="shared" si="9"/>
        <v>56.32093571533516</v>
      </c>
      <c r="BT136" s="5">
        <f t="shared" si="9"/>
        <v>57.892082597208066</v>
      </c>
      <c r="BU136" s="5">
        <f t="shared" si="9"/>
        <v>3.0178822794697768</v>
      </c>
      <c r="BV136" s="5">
        <f t="shared" si="9"/>
        <v>12.907182518506993</v>
      </c>
      <c r="BW136" s="5">
        <f t="shared" si="9"/>
        <v>8.9254340434400401</v>
      </c>
      <c r="BX136" s="5">
        <f t="shared" si="9"/>
        <v>0.72011509540865948</v>
      </c>
      <c r="BY136" s="5">
        <f t="shared" si="9"/>
        <v>38.825099251791713</v>
      </c>
      <c r="BZ136" s="5">
        <f t="shared" si="9"/>
        <v>32.855941676218883</v>
      </c>
      <c r="CA136" s="5">
        <f t="shared" si="9"/>
        <v>2.4826410308956319</v>
      </c>
      <c r="CB136" s="5">
        <f t="shared" si="9"/>
        <v>8.9864624307374665</v>
      </c>
      <c r="CC136" s="5">
        <f t="shared" si="9"/>
        <v>4.6577377028998459</v>
      </c>
      <c r="CD136" s="5">
        <f t="shared" si="9"/>
        <v>0.94855223481804229</v>
      </c>
      <c r="CE136" s="5">
        <f t="shared" si="9"/>
        <v>41.960476485054734</v>
      </c>
      <c r="CF136" s="5">
        <f t="shared" si="9"/>
        <v>31.615779865439514</v>
      </c>
      <c r="CG136" s="5">
        <f t="shared" si="9"/>
        <v>5.0085856660976456</v>
      </c>
      <c r="CH136" s="5">
        <f t="shared" si="9"/>
        <v>6.4408165734110732</v>
      </c>
      <c r="CI136" s="5">
        <f t="shared" si="9"/>
        <v>5.4966596586068652</v>
      </c>
      <c r="CJ136" s="5">
        <f t="shared" si="9"/>
        <v>1.1902236819962384</v>
      </c>
      <c r="CK136" s="5">
        <f t="shared" si="9"/>
        <v>15.385198114539053</v>
      </c>
      <c r="CL136" s="5">
        <f t="shared" si="9"/>
        <v>12.716611682129201</v>
      </c>
      <c r="CM136" s="5">
        <f t="shared" si="9"/>
        <v>1.4768247960157499</v>
      </c>
    </row>
    <row r="137" spans="1:100" s="10" customFormat="1" x14ac:dyDescent="0.25">
      <c r="A137" s="10" t="s">
        <v>233</v>
      </c>
      <c r="B137" s="10">
        <f>COUNT(B24:B134)</f>
        <v>111</v>
      </c>
      <c r="C137" s="10">
        <f t="shared" ref="C137:BO137" si="10">COUNT(C24:C134)</f>
        <v>111</v>
      </c>
      <c r="E137" s="5">
        <f>COUNT(E54:E134,E24:E50)</f>
        <v>103</v>
      </c>
      <c r="F137" s="10">
        <f t="shared" si="10"/>
        <v>111</v>
      </c>
      <c r="G137" s="10">
        <f t="shared" si="10"/>
        <v>111</v>
      </c>
      <c r="H137" s="10">
        <f t="shared" si="10"/>
        <v>111</v>
      </c>
      <c r="I137" s="10">
        <f t="shared" si="10"/>
        <v>111</v>
      </c>
      <c r="J137" s="10">
        <f t="shared" si="10"/>
        <v>111</v>
      </c>
      <c r="K137" s="10">
        <f t="shared" si="10"/>
        <v>111</v>
      </c>
      <c r="L137" s="10">
        <f t="shared" si="10"/>
        <v>111</v>
      </c>
      <c r="M137" s="10">
        <f t="shared" si="10"/>
        <v>111</v>
      </c>
      <c r="N137" s="10">
        <f t="shared" si="10"/>
        <v>110</v>
      </c>
      <c r="O137" s="10">
        <f t="shared" si="10"/>
        <v>111</v>
      </c>
      <c r="P137" s="10">
        <f t="shared" si="10"/>
        <v>111</v>
      </c>
      <c r="Q137" s="10">
        <f t="shared" si="10"/>
        <v>111</v>
      </c>
      <c r="R137" s="10">
        <f t="shared" si="10"/>
        <v>111</v>
      </c>
      <c r="S137" s="10">
        <f t="shared" si="10"/>
        <v>111</v>
      </c>
      <c r="T137" s="10">
        <f t="shared" si="10"/>
        <v>96</v>
      </c>
      <c r="U137" s="10">
        <f t="shared" si="10"/>
        <v>111</v>
      </c>
      <c r="V137" s="10">
        <f t="shared" si="10"/>
        <v>111</v>
      </c>
      <c r="W137" s="10">
        <f t="shared" si="10"/>
        <v>111</v>
      </c>
      <c r="X137" s="10">
        <f t="shared" si="10"/>
        <v>111</v>
      </c>
      <c r="Y137" s="10">
        <f t="shared" si="10"/>
        <v>0</v>
      </c>
      <c r="Z137" s="10">
        <f t="shared" si="10"/>
        <v>111</v>
      </c>
      <c r="AA137" s="10">
        <f t="shared" si="10"/>
        <v>111</v>
      </c>
      <c r="AB137" s="10">
        <f t="shared" si="10"/>
        <v>111</v>
      </c>
      <c r="AC137" s="10">
        <f t="shared" si="10"/>
        <v>111</v>
      </c>
      <c r="AD137" s="10">
        <f t="shared" si="10"/>
        <v>111</v>
      </c>
      <c r="AE137" s="10">
        <f t="shared" si="10"/>
        <v>111</v>
      </c>
      <c r="AF137" s="10">
        <f t="shared" si="10"/>
        <v>111</v>
      </c>
      <c r="AG137" s="10">
        <f t="shared" si="10"/>
        <v>111</v>
      </c>
      <c r="AH137" s="10">
        <f t="shared" si="10"/>
        <v>111</v>
      </c>
      <c r="AI137" s="10">
        <f t="shared" si="10"/>
        <v>111</v>
      </c>
      <c r="AJ137" s="10">
        <f t="shared" si="10"/>
        <v>111</v>
      </c>
      <c r="AK137" s="10">
        <f t="shared" si="10"/>
        <v>111</v>
      </c>
      <c r="AL137" s="10">
        <f t="shared" si="10"/>
        <v>111</v>
      </c>
      <c r="AM137" s="10">
        <f t="shared" si="10"/>
        <v>111</v>
      </c>
      <c r="AN137" s="10">
        <f t="shared" si="10"/>
        <v>111</v>
      </c>
      <c r="AO137" s="10">
        <f t="shared" si="10"/>
        <v>111</v>
      </c>
      <c r="AP137" s="10">
        <f t="shared" si="10"/>
        <v>111</v>
      </c>
      <c r="AQ137" s="10">
        <f t="shared" si="10"/>
        <v>111</v>
      </c>
      <c r="AR137" s="10">
        <f t="shared" si="10"/>
        <v>111</v>
      </c>
      <c r="AS137" s="10">
        <f t="shared" si="10"/>
        <v>111</v>
      </c>
      <c r="AT137" s="10">
        <f t="shared" si="10"/>
        <v>111</v>
      </c>
      <c r="AU137" s="10">
        <f t="shared" si="10"/>
        <v>111</v>
      </c>
      <c r="AV137" s="10">
        <f t="shared" si="10"/>
        <v>111</v>
      </c>
      <c r="AW137" s="10">
        <f t="shared" si="10"/>
        <v>111</v>
      </c>
      <c r="AX137" s="10">
        <f t="shared" si="10"/>
        <v>111</v>
      </c>
      <c r="AY137" s="10">
        <f t="shared" si="10"/>
        <v>111</v>
      </c>
      <c r="AZ137" s="10">
        <f t="shared" si="10"/>
        <v>111</v>
      </c>
      <c r="BA137" s="10">
        <f t="shared" si="10"/>
        <v>110</v>
      </c>
      <c r="BB137" s="10">
        <f t="shared" si="10"/>
        <v>111</v>
      </c>
      <c r="BC137" s="10">
        <f t="shared" si="10"/>
        <v>111</v>
      </c>
      <c r="BD137" s="10">
        <f t="shared" si="10"/>
        <v>110</v>
      </c>
      <c r="BE137" s="10">
        <f t="shared" si="10"/>
        <v>111</v>
      </c>
      <c r="BF137" s="10">
        <f t="shared" si="10"/>
        <v>111</v>
      </c>
      <c r="BG137" s="10">
        <f t="shared" si="10"/>
        <v>92</v>
      </c>
      <c r="BH137" s="10">
        <f t="shared" si="10"/>
        <v>111</v>
      </c>
      <c r="BI137" s="10">
        <f t="shared" si="10"/>
        <v>111</v>
      </c>
      <c r="BJ137" s="10">
        <f t="shared" si="10"/>
        <v>96</v>
      </c>
      <c r="BK137" s="10">
        <f t="shared" si="10"/>
        <v>111</v>
      </c>
      <c r="BL137" s="10">
        <f t="shared" si="10"/>
        <v>111</v>
      </c>
      <c r="BM137" s="10">
        <f t="shared" si="10"/>
        <v>91</v>
      </c>
      <c r="BN137" s="10">
        <f t="shared" si="10"/>
        <v>111</v>
      </c>
      <c r="BO137" s="10">
        <f t="shared" si="10"/>
        <v>111</v>
      </c>
      <c r="BP137" s="10">
        <f t="shared" ref="BP137:CM137" si="11">COUNT(BP24:BP134)</f>
        <v>93</v>
      </c>
      <c r="BQ137" s="10">
        <f t="shared" si="11"/>
        <v>111</v>
      </c>
      <c r="BR137" s="10">
        <f t="shared" si="11"/>
        <v>111</v>
      </c>
      <c r="BS137" s="10">
        <f t="shared" si="11"/>
        <v>94</v>
      </c>
      <c r="BT137" s="10">
        <f t="shared" si="11"/>
        <v>111</v>
      </c>
      <c r="BU137" s="10">
        <f t="shared" si="11"/>
        <v>111</v>
      </c>
      <c r="BV137" s="10">
        <f t="shared" si="11"/>
        <v>93</v>
      </c>
      <c r="BW137" s="10">
        <f t="shared" si="11"/>
        <v>111</v>
      </c>
      <c r="BX137" s="10">
        <f t="shared" si="11"/>
        <v>111</v>
      </c>
      <c r="BY137" s="10">
        <f t="shared" si="11"/>
        <v>99</v>
      </c>
      <c r="BZ137" s="10">
        <f t="shared" si="11"/>
        <v>111</v>
      </c>
      <c r="CA137" s="10">
        <f t="shared" si="11"/>
        <v>111</v>
      </c>
      <c r="CB137" s="10">
        <f t="shared" si="11"/>
        <v>75</v>
      </c>
      <c r="CC137" s="10">
        <f t="shared" si="11"/>
        <v>111</v>
      </c>
      <c r="CD137" s="10">
        <f t="shared" si="11"/>
        <v>111</v>
      </c>
      <c r="CE137" s="10">
        <f t="shared" si="11"/>
        <v>85</v>
      </c>
      <c r="CF137" s="10">
        <f t="shared" si="11"/>
        <v>111</v>
      </c>
      <c r="CG137" s="10">
        <f t="shared" si="11"/>
        <v>111</v>
      </c>
      <c r="CH137" s="10">
        <f t="shared" si="11"/>
        <v>68</v>
      </c>
      <c r="CI137" s="10">
        <f t="shared" si="11"/>
        <v>111</v>
      </c>
      <c r="CJ137" s="10">
        <f t="shared" si="11"/>
        <v>111</v>
      </c>
      <c r="CK137" s="10">
        <f t="shared" si="11"/>
        <v>108</v>
      </c>
      <c r="CL137" s="10">
        <f t="shared" si="11"/>
        <v>111</v>
      </c>
      <c r="CM137" s="10">
        <f t="shared" si="11"/>
        <v>111</v>
      </c>
    </row>
    <row r="138" spans="1:100" s="4" customFormat="1" x14ac:dyDescent="0.25">
      <c r="A138" s="4" t="s">
        <v>242</v>
      </c>
      <c r="E138" s="5">
        <f>E135/G135</f>
        <v>25.314659771188254</v>
      </c>
      <c r="F138" s="10"/>
      <c r="G138" s="10"/>
      <c r="H138" s="10">
        <f>H135/J135</f>
        <v>551810.68788415729</v>
      </c>
      <c r="I138" s="5"/>
      <c r="J138" s="5"/>
      <c r="K138" s="10">
        <f>K135/M135</f>
        <v>189975.27784129072</v>
      </c>
      <c r="L138" s="10"/>
      <c r="M138" s="10"/>
      <c r="N138" s="10">
        <f>N135/P135</f>
        <v>3536.2767293815955</v>
      </c>
      <c r="O138" s="5"/>
      <c r="P138" s="5"/>
      <c r="Q138" s="10">
        <f>Q135/S135</f>
        <v>44.399682466234303</v>
      </c>
      <c r="R138" s="10"/>
      <c r="S138" s="10"/>
      <c r="T138" s="10">
        <f>T135/V135</f>
        <v>216.0242280118002</v>
      </c>
      <c r="U138" s="5"/>
      <c r="V138" s="5"/>
      <c r="W138" s="10" t="s">
        <v>243</v>
      </c>
      <c r="X138" s="10"/>
      <c r="Y138" s="10"/>
      <c r="Z138" s="10">
        <f>Z135/AB135</f>
        <v>222.83435548495845</v>
      </c>
      <c r="AA138" s="5"/>
      <c r="AB138" s="5"/>
      <c r="AC138" s="10">
        <f>AC135/AE135</f>
        <v>2970.6929493849652</v>
      </c>
      <c r="AD138" s="10"/>
      <c r="AE138" s="10"/>
      <c r="AF138" s="10">
        <f>AF135/AH135</f>
        <v>179.80062476095492</v>
      </c>
      <c r="AG138" s="5"/>
      <c r="AH138" s="5"/>
      <c r="AI138" s="10">
        <f>AI135/AK135</f>
        <v>4748.4337973185329</v>
      </c>
      <c r="AJ138" s="10"/>
      <c r="AK138" s="10"/>
      <c r="AL138" s="10">
        <f>AL135/AN135</f>
        <v>74.525165225019023</v>
      </c>
      <c r="AM138" s="5"/>
      <c r="AN138" s="5"/>
      <c r="AO138" s="10">
        <f>AO135/AQ135</f>
        <v>87.550306193094926</v>
      </c>
      <c r="AP138" s="5"/>
      <c r="AQ138" s="5"/>
      <c r="AR138" s="10">
        <f>AR135/AT135</f>
        <v>606.13632563160729</v>
      </c>
      <c r="AS138" s="5"/>
      <c r="AT138" s="5"/>
      <c r="AU138" s="10">
        <f>AU135/AW135</f>
        <v>88.295908834389024</v>
      </c>
      <c r="AV138" s="5"/>
      <c r="AW138" s="5"/>
      <c r="AX138" s="10">
        <f>AX135/AZ135</f>
        <v>169.71602948436166</v>
      </c>
      <c r="AY138" s="5"/>
      <c r="AZ138" s="5"/>
      <c r="BA138" s="10">
        <f>BA135/BC135</f>
        <v>28.514822771531719</v>
      </c>
      <c r="BB138" s="5"/>
      <c r="BC138" s="5"/>
      <c r="BD138" s="10">
        <f>BD135/BF135</f>
        <v>14.978028124682186</v>
      </c>
      <c r="BE138" s="5"/>
      <c r="BF138" s="5"/>
      <c r="BG138" s="10">
        <f>BG135/BI135</f>
        <v>7.226367151784447</v>
      </c>
      <c r="BH138" s="5"/>
      <c r="BI138" s="5"/>
      <c r="BJ138" s="10">
        <f>BJ135/BL135</f>
        <v>8.6312233396181295</v>
      </c>
      <c r="BK138" s="5"/>
      <c r="BL138" s="5"/>
      <c r="BM138" s="10">
        <f>BM135/BO135</f>
        <v>5.1393624219006488</v>
      </c>
      <c r="BN138" s="5"/>
      <c r="BO138" s="5"/>
      <c r="BP138" s="10">
        <f>BP135/BR135</f>
        <v>7.8642357421238849</v>
      </c>
      <c r="BQ138" s="5"/>
      <c r="BR138" s="5"/>
      <c r="BS138" s="10">
        <f>BS135/BU135</f>
        <v>4.7586851351239279</v>
      </c>
      <c r="BT138" s="5"/>
      <c r="BU138" s="5"/>
      <c r="BV138" s="10">
        <f>BV135/BX135</f>
        <v>6.6320121925486877</v>
      </c>
      <c r="BW138" s="5"/>
      <c r="BX138" s="5"/>
      <c r="BY138" s="10">
        <f>BY135/CA135</f>
        <v>6.01412432846148</v>
      </c>
      <c r="BZ138" s="5"/>
      <c r="CA138" s="5"/>
      <c r="CB138" s="10">
        <f>CB135/CD135</f>
        <v>6.2975992811593056</v>
      </c>
      <c r="CC138" s="5"/>
      <c r="CD138" s="5"/>
      <c r="CE138" s="10">
        <f>CE135/CG135</f>
        <v>6.3116480601576965</v>
      </c>
      <c r="CF138" s="5"/>
      <c r="CG138" s="5"/>
      <c r="CH138" s="10">
        <f>CH135/CJ135</f>
        <v>6.8641868765881631</v>
      </c>
      <c r="CI138" s="5"/>
      <c r="CJ138" s="5"/>
      <c r="CK138" s="10">
        <f>CK135/CM135</f>
        <v>14.280706122367448</v>
      </c>
      <c r="CL138" s="5"/>
      <c r="CM138" s="5"/>
    </row>
    <row r="139" spans="1:100" s="4" customFormat="1" x14ac:dyDescent="0.25"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</row>
    <row r="141" spans="1:100" x14ac:dyDescent="0.25">
      <c r="A141" s="12" t="s">
        <v>246</v>
      </c>
    </row>
    <row r="142" spans="1:100" ht="63" x14ac:dyDescent="0.25">
      <c r="A142" s="1" t="s">
        <v>119</v>
      </c>
      <c r="B142" s="8" t="s">
        <v>18</v>
      </c>
      <c r="C142" s="8" t="s">
        <v>245</v>
      </c>
      <c r="D142" s="8" t="s">
        <v>244</v>
      </c>
      <c r="E142" s="9" t="s">
        <v>19</v>
      </c>
      <c r="F142" s="9" t="s">
        <v>20</v>
      </c>
      <c r="G142" s="9" t="s">
        <v>21</v>
      </c>
      <c r="H142" s="9" t="s">
        <v>22</v>
      </c>
      <c r="I142" s="9" t="s">
        <v>23</v>
      </c>
      <c r="J142" s="9" t="s">
        <v>24</v>
      </c>
      <c r="K142" s="9" t="s">
        <v>25</v>
      </c>
      <c r="L142" s="9" t="s">
        <v>26</v>
      </c>
      <c r="M142" s="9" t="s">
        <v>27</v>
      </c>
      <c r="N142" s="9" t="s">
        <v>28</v>
      </c>
      <c r="O142" s="9" t="s">
        <v>29</v>
      </c>
      <c r="P142" s="9" t="s">
        <v>30</v>
      </c>
      <c r="Q142" s="9" t="s">
        <v>31</v>
      </c>
      <c r="R142" s="9" t="s">
        <v>32</v>
      </c>
      <c r="S142" s="9" t="s">
        <v>33</v>
      </c>
      <c r="T142" s="9" t="s">
        <v>34</v>
      </c>
      <c r="U142" s="9" t="s">
        <v>35</v>
      </c>
      <c r="V142" s="9" t="s">
        <v>36</v>
      </c>
      <c r="W142" s="9" t="s">
        <v>37</v>
      </c>
      <c r="X142" s="9" t="s">
        <v>38</v>
      </c>
      <c r="Y142" s="9" t="s">
        <v>39</v>
      </c>
      <c r="Z142" s="9" t="s">
        <v>40</v>
      </c>
      <c r="AA142" s="9" t="s">
        <v>41</v>
      </c>
      <c r="AB142" s="9" t="s">
        <v>42</v>
      </c>
      <c r="AC142" s="9" t="s">
        <v>43</v>
      </c>
      <c r="AD142" s="9" t="s">
        <v>44</v>
      </c>
      <c r="AE142" s="9" t="s">
        <v>45</v>
      </c>
      <c r="AF142" s="9" t="s">
        <v>46</v>
      </c>
      <c r="AG142" s="9" t="s">
        <v>47</v>
      </c>
      <c r="AH142" s="9" t="s">
        <v>48</v>
      </c>
      <c r="AI142" s="9" t="s">
        <v>49</v>
      </c>
      <c r="AJ142" s="9" t="s">
        <v>50</v>
      </c>
      <c r="AK142" s="9" t="s">
        <v>51</v>
      </c>
      <c r="AL142" s="9" t="s">
        <v>52</v>
      </c>
      <c r="AM142" s="9" t="s">
        <v>53</v>
      </c>
      <c r="AN142" s="9" t="s">
        <v>54</v>
      </c>
      <c r="AO142" s="9" t="s">
        <v>55</v>
      </c>
      <c r="AP142" s="9" t="s">
        <v>56</v>
      </c>
      <c r="AQ142" s="9" t="s">
        <v>57</v>
      </c>
      <c r="AR142" s="9" t="s">
        <v>58</v>
      </c>
      <c r="AS142" s="9" t="s">
        <v>59</v>
      </c>
      <c r="AT142" s="9" t="s">
        <v>60</v>
      </c>
      <c r="AU142" s="9" t="s">
        <v>61</v>
      </c>
      <c r="AV142" s="9" t="s">
        <v>62</v>
      </c>
      <c r="AW142" s="9" t="s">
        <v>63</v>
      </c>
      <c r="AX142" s="9" t="s">
        <v>64</v>
      </c>
      <c r="AY142" s="9" t="s">
        <v>65</v>
      </c>
      <c r="AZ142" s="9" t="s">
        <v>66</v>
      </c>
      <c r="BA142" s="9" t="s">
        <v>67</v>
      </c>
      <c r="BB142" s="9" t="s">
        <v>68</v>
      </c>
      <c r="BC142" s="9" t="s">
        <v>69</v>
      </c>
      <c r="BD142" s="9" t="s">
        <v>70</v>
      </c>
      <c r="BE142" s="9" t="s">
        <v>71</v>
      </c>
      <c r="BF142" s="9" t="s">
        <v>72</v>
      </c>
      <c r="BG142" s="9" t="s">
        <v>73</v>
      </c>
      <c r="BH142" s="9" t="s">
        <v>74</v>
      </c>
      <c r="BI142" s="9" t="s">
        <v>75</v>
      </c>
      <c r="BJ142" s="9" t="s">
        <v>76</v>
      </c>
      <c r="BK142" s="9" t="s">
        <v>77</v>
      </c>
      <c r="BL142" s="9" t="s">
        <v>78</v>
      </c>
      <c r="BM142" s="9" t="s">
        <v>79</v>
      </c>
      <c r="BN142" s="9" t="s">
        <v>80</v>
      </c>
      <c r="BO142" s="9" t="s">
        <v>81</v>
      </c>
      <c r="BP142" s="9" t="s">
        <v>82</v>
      </c>
      <c r="BQ142" s="9" t="s">
        <v>83</v>
      </c>
      <c r="BR142" s="9" t="s">
        <v>84</v>
      </c>
      <c r="BS142" s="9" t="s">
        <v>85</v>
      </c>
      <c r="BT142" s="9" t="s">
        <v>86</v>
      </c>
      <c r="BU142" s="9" t="s">
        <v>87</v>
      </c>
      <c r="BV142" s="9" t="s">
        <v>88</v>
      </c>
      <c r="BW142" s="9" t="s">
        <v>89</v>
      </c>
      <c r="BX142" s="9" t="s">
        <v>90</v>
      </c>
      <c r="BY142" s="9" t="s">
        <v>91</v>
      </c>
      <c r="BZ142" s="9" t="s">
        <v>92</v>
      </c>
      <c r="CA142" s="9" t="s">
        <v>93</v>
      </c>
      <c r="CB142" s="9" t="s">
        <v>94</v>
      </c>
      <c r="CC142" s="9" t="s">
        <v>95</v>
      </c>
      <c r="CD142" s="9" t="s">
        <v>96</v>
      </c>
      <c r="CE142" s="9" t="s">
        <v>97</v>
      </c>
      <c r="CF142" s="9" t="s">
        <v>98</v>
      </c>
      <c r="CG142" s="9" t="s">
        <v>99</v>
      </c>
      <c r="CH142" s="9" t="s">
        <v>100</v>
      </c>
      <c r="CI142" s="9" t="s">
        <v>101</v>
      </c>
      <c r="CJ142" s="9" t="s">
        <v>102</v>
      </c>
      <c r="CK142" s="9" t="s">
        <v>103</v>
      </c>
      <c r="CL142" s="9" t="s">
        <v>104</v>
      </c>
      <c r="CM142" s="9" t="s">
        <v>247</v>
      </c>
      <c r="CN142" s="9" t="s">
        <v>248</v>
      </c>
      <c r="CO142" s="9" t="s">
        <v>249</v>
      </c>
      <c r="CP142" s="9" t="s">
        <v>250</v>
      </c>
      <c r="CQ142" s="9" t="s">
        <v>251</v>
      </c>
      <c r="CR142" s="9" t="s">
        <v>252</v>
      </c>
    </row>
    <row r="143" spans="1:100" ht="31.5" x14ac:dyDescent="0.25">
      <c r="A143" s="11" t="s">
        <v>254</v>
      </c>
      <c r="B143" s="1" t="s">
        <v>255</v>
      </c>
      <c r="C143" s="1" t="s">
        <v>256</v>
      </c>
      <c r="D143" s="1" t="s">
        <v>257</v>
      </c>
      <c r="E143" s="2" t="s">
        <v>0</v>
      </c>
      <c r="F143" s="2" t="s">
        <v>258</v>
      </c>
      <c r="G143" s="2" t="s">
        <v>259</v>
      </c>
      <c r="H143" s="2" t="s">
        <v>260</v>
      </c>
      <c r="I143" s="2" t="s">
        <v>261</v>
      </c>
      <c r="J143" s="2" t="s">
        <v>262</v>
      </c>
      <c r="K143" s="2" t="s">
        <v>263</v>
      </c>
      <c r="L143" s="2" t="s">
        <v>264</v>
      </c>
      <c r="M143" s="2" t="s">
        <v>265</v>
      </c>
      <c r="N143" s="2" t="s">
        <v>266</v>
      </c>
      <c r="O143" s="2" t="s">
        <v>267</v>
      </c>
      <c r="P143" s="2" t="s">
        <v>268</v>
      </c>
      <c r="Q143" s="2" t="s">
        <v>269</v>
      </c>
      <c r="R143" s="2" t="s">
        <v>270</v>
      </c>
      <c r="S143" s="2" t="s">
        <v>271</v>
      </c>
      <c r="T143" s="2" t="s">
        <v>272</v>
      </c>
      <c r="U143" s="2" t="s">
        <v>273</v>
      </c>
      <c r="V143" s="2" t="s">
        <v>274</v>
      </c>
      <c r="W143" s="2" t="s">
        <v>275</v>
      </c>
      <c r="X143" s="2" t="s">
        <v>276</v>
      </c>
      <c r="Y143" s="2" t="s">
        <v>277</v>
      </c>
      <c r="Z143" s="2" t="s">
        <v>278</v>
      </c>
      <c r="AA143" s="2" t="s">
        <v>279</v>
      </c>
      <c r="AB143" s="2" t="s">
        <v>280</v>
      </c>
      <c r="AC143" s="2" t="s">
        <v>281</v>
      </c>
      <c r="AD143" s="2" t="s">
        <v>282</v>
      </c>
      <c r="AE143" s="2" t="s">
        <v>283</v>
      </c>
      <c r="AF143" s="2" t="s">
        <v>284</v>
      </c>
      <c r="AG143" s="2" t="s">
        <v>285</v>
      </c>
      <c r="AH143" s="2" t="s">
        <v>286</v>
      </c>
      <c r="AI143" s="2" t="s">
        <v>287</v>
      </c>
      <c r="AJ143" s="2" t="s">
        <v>288</v>
      </c>
      <c r="AK143" s="2" t="s">
        <v>289</v>
      </c>
      <c r="AL143" s="2" t="s">
        <v>15</v>
      </c>
      <c r="AM143" s="2" t="s">
        <v>290</v>
      </c>
      <c r="AN143" s="2" t="s">
        <v>291</v>
      </c>
      <c r="AO143" s="2" t="s">
        <v>292</v>
      </c>
      <c r="AP143" s="2" t="s">
        <v>295</v>
      </c>
      <c r="AQ143" s="2" t="s">
        <v>294</v>
      </c>
      <c r="AR143" s="2" t="s">
        <v>296</v>
      </c>
      <c r="AS143" s="2" t="s">
        <v>293</v>
      </c>
      <c r="AT143" s="2" t="s">
        <v>297</v>
      </c>
      <c r="AU143" s="2" t="s">
        <v>8</v>
      </c>
      <c r="AV143" s="2" t="s">
        <v>298</v>
      </c>
      <c r="AW143" s="2" t="s">
        <v>299</v>
      </c>
      <c r="AX143" s="2" t="s">
        <v>2</v>
      </c>
      <c r="AY143" s="2" t="s">
        <v>300</v>
      </c>
      <c r="AZ143" s="2" t="s">
        <v>301</v>
      </c>
      <c r="BA143" s="2" t="s">
        <v>11</v>
      </c>
      <c r="BB143" s="2" t="s">
        <v>302</v>
      </c>
      <c r="BC143" s="2" t="s">
        <v>303</v>
      </c>
      <c r="BD143" s="2" t="s">
        <v>10</v>
      </c>
      <c r="BE143" s="2" t="s">
        <v>304</v>
      </c>
      <c r="BF143" s="2" t="s">
        <v>305</v>
      </c>
      <c r="BG143" s="2" t="s">
        <v>12</v>
      </c>
      <c r="BH143" s="2" t="s">
        <v>306</v>
      </c>
      <c r="BI143" s="2" t="s">
        <v>307</v>
      </c>
      <c r="BJ143" s="2" t="s">
        <v>5</v>
      </c>
      <c r="BK143" s="2" t="s">
        <v>308</v>
      </c>
      <c r="BL143" s="2" t="s">
        <v>309</v>
      </c>
      <c r="BM143" s="2" t="s">
        <v>6</v>
      </c>
      <c r="BN143" s="2" t="s">
        <v>310</v>
      </c>
      <c r="BO143" s="2" t="s">
        <v>311</v>
      </c>
      <c r="BP143" s="2" t="s">
        <v>13</v>
      </c>
      <c r="BQ143" s="2" t="s">
        <v>312</v>
      </c>
      <c r="BR143" s="2" t="s">
        <v>313</v>
      </c>
      <c r="BS143" s="2" t="s">
        <v>3</v>
      </c>
      <c r="BT143" s="2" t="s">
        <v>314</v>
      </c>
      <c r="BU143" s="2" t="s">
        <v>315</v>
      </c>
      <c r="BV143" s="2" t="s">
        <v>7</v>
      </c>
      <c r="BW143" s="2" t="s">
        <v>316</v>
      </c>
      <c r="BX143" s="2" t="s">
        <v>317</v>
      </c>
      <c r="BY143" s="2" t="s">
        <v>4</v>
      </c>
      <c r="BZ143" s="2" t="s">
        <v>318</v>
      </c>
      <c r="CA143" s="2" t="s">
        <v>319</v>
      </c>
      <c r="CB143" s="2" t="s">
        <v>14</v>
      </c>
      <c r="CC143" s="2" t="s">
        <v>320</v>
      </c>
      <c r="CD143" s="2" t="s">
        <v>321</v>
      </c>
      <c r="CE143" s="2" t="s">
        <v>16</v>
      </c>
      <c r="CF143" s="2" t="s">
        <v>322</v>
      </c>
      <c r="CG143" s="2" t="s">
        <v>323</v>
      </c>
      <c r="CH143" s="2" t="s">
        <v>9</v>
      </c>
      <c r="CI143" s="2" t="s">
        <v>324</v>
      </c>
      <c r="CJ143" s="2" t="s">
        <v>325</v>
      </c>
      <c r="CK143" s="2" t="s">
        <v>103</v>
      </c>
      <c r="CL143" s="2" t="s">
        <v>326</v>
      </c>
      <c r="CM143" s="9" t="s">
        <v>247</v>
      </c>
      <c r="CN143" s="9" t="s">
        <v>248</v>
      </c>
      <c r="CO143" s="9" t="s">
        <v>249</v>
      </c>
      <c r="CP143" s="9" t="s">
        <v>250</v>
      </c>
      <c r="CQ143" s="9" t="s">
        <v>251</v>
      </c>
      <c r="CR143" s="9" t="s">
        <v>252</v>
      </c>
      <c r="CV143" t="s">
        <v>250</v>
      </c>
    </row>
    <row r="144" spans="1:100" x14ac:dyDescent="0.25">
      <c r="A144" t="s">
        <v>120</v>
      </c>
      <c r="B144">
        <v>44.192</v>
      </c>
      <c r="C144">
        <v>19377.2</v>
      </c>
      <c r="D144">
        <v>14278.4</v>
      </c>
      <c r="E144" s="3">
        <v>4.1708555674399896</v>
      </c>
      <c r="F144" s="3">
        <v>0.207229818632339</v>
      </c>
      <c r="G144" s="3">
        <v>0.13276639354885</v>
      </c>
      <c r="H144" s="3">
        <v>123627.59434077299</v>
      </c>
      <c r="I144" s="3">
        <v>4205.1231643757901</v>
      </c>
      <c r="J144" s="3">
        <v>0.15536399294717601</v>
      </c>
      <c r="K144" s="3">
        <v>116265.48475864501</v>
      </c>
      <c r="L144" s="3">
        <v>4143.7921869833099</v>
      </c>
      <c r="M144" s="3">
        <v>0.72395951706109296</v>
      </c>
      <c r="N144" s="3">
        <v>53.5175369843342</v>
      </c>
      <c r="O144" s="3">
        <v>2.4295624146004098</v>
      </c>
      <c r="P144" s="3">
        <v>0.43911125310124999</v>
      </c>
      <c r="Q144" s="3">
        <v>290.80541378537299</v>
      </c>
      <c r="R144" s="3">
        <v>31.622085249414699</v>
      </c>
      <c r="S144" s="3">
        <v>68.923330480549097</v>
      </c>
      <c r="T144" s="14">
        <v>9.9999999999999995E-7</v>
      </c>
      <c r="U144" s="3">
        <v>14.3889339023158</v>
      </c>
      <c r="V144" s="14">
        <v>-46.385690105172699</v>
      </c>
      <c r="W144" s="3">
        <v>205971.78534454701</v>
      </c>
      <c r="X144" s="3">
        <v>3992.7196118828401</v>
      </c>
      <c r="Y144" s="12" t="s">
        <v>243</v>
      </c>
      <c r="Z144" s="3">
        <v>2.8199857503087302</v>
      </c>
      <c r="AA144" s="3">
        <v>0.178913028091578</v>
      </c>
      <c r="AB144" s="3">
        <v>3.6948548943921099E-2</v>
      </c>
      <c r="AC144" s="3">
        <v>64.757643681518005</v>
      </c>
      <c r="AD144" s="3">
        <v>2.6666321700809901</v>
      </c>
      <c r="AE144" s="3">
        <v>0.12437305782109399</v>
      </c>
      <c r="AF144" s="3">
        <v>567.46522119534802</v>
      </c>
      <c r="AG144" s="3">
        <v>23.343248264829199</v>
      </c>
      <c r="AH144" s="3">
        <v>12.9904383157669</v>
      </c>
      <c r="AI144" s="3">
        <v>58.312183126074203</v>
      </c>
      <c r="AJ144" s="3">
        <v>1.8571394583959699</v>
      </c>
      <c r="AK144" s="3">
        <v>8.6356330851666292E-3</v>
      </c>
      <c r="AL144" s="3">
        <v>0.10572764603552399</v>
      </c>
      <c r="AM144" s="3">
        <v>2.43444363000196E-2</v>
      </c>
      <c r="AN144" s="3">
        <v>2.0145226079628101E-2</v>
      </c>
      <c r="AO144" s="3">
        <v>1.2134006549174201</v>
      </c>
      <c r="AP144" s="3">
        <v>0.19283647631064699</v>
      </c>
      <c r="AQ144" s="3">
        <v>9.7037727817439495E-2</v>
      </c>
      <c r="AR144" s="3">
        <v>1.24910667782155</v>
      </c>
      <c r="AS144" s="3">
        <v>8.7740866805144396E-2</v>
      </c>
      <c r="AT144" s="3">
        <v>1.2112826514174399E-2</v>
      </c>
      <c r="AU144" s="3">
        <v>0.109096024224832</v>
      </c>
      <c r="AV144" s="3">
        <v>1.8153721328840002E-2</v>
      </c>
      <c r="AW144" s="3">
        <v>9.8726895221236399E-3</v>
      </c>
      <c r="AX144" s="3">
        <v>0.228584655518772</v>
      </c>
      <c r="AY144" s="3">
        <v>2.7531865630102698E-2</v>
      </c>
      <c r="AZ144" s="3">
        <v>9.8039505714076994E-3</v>
      </c>
      <c r="BA144" s="3">
        <v>2.85087926300557E-2</v>
      </c>
      <c r="BB144" s="3">
        <v>7.5842807822697504E-3</v>
      </c>
      <c r="BC144" s="3">
        <v>5.3670882244602602E-3</v>
      </c>
      <c r="BD144" s="3">
        <v>8.6573459868013694E-2</v>
      </c>
      <c r="BE144" s="3">
        <v>3.7386273600431397E-2</v>
      </c>
      <c r="BF144" s="3">
        <v>4.1595739085936299E-2</v>
      </c>
      <c r="BG144" s="13">
        <v>9.9999999999999995E-7</v>
      </c>
      <c r="BH144" s="3">
        <v>2.14855933258969E-2</v>
      </c>
      <c r="BI144" s="3">
        <v>4.4232010113263998E-2</v>
      </c>
      <c r="BJ144" s="13">
        <v>9.9999999999999995E-7</v>
      </c>
      <c r="BK144" s="3">
        <v>2.9501067924465E-3</v>
      </c>
      <c r="BL144" s="3">
        <v>1.6318661361158601E-2</v>
      </c>
      <c r="BM144" s="13">
        <v>9.9999999999999995E-7</v>
      </c>
      <c r="BN144" s="3">
        <v>2.3736184440817501E-2</v>
      </c>
      <c r="BO144" s="3">
        <v>2.8290404509817998E-2</v>
      </c>
      <c r="BP144" s="13">
        <v>9.9999999999999995E-7</v>
      </c>
      <c r="BQ144" s="3">
        <v>3.7143706969278898E-3</v>
      </c>
      <c r="BR144" s="3">
        <v>8.7335500835375394E-3</v>
      </c>
      <c r="BS144" s="13">
        <v>9.9999999999999995E-7</v>
      </c>
      <c r="BT144" s="3">
        <v>1.39902129056696E-2</v>
      </c>
      <c r="BU144" s="3">
        <v>4.3556922188701497E-2</v>
      </c>
      <c r="BV144" s="13">
        <v>9.9999999999999995E-7</v>
      </c>
      <c r="BW144" s="3">
        <v>3.7270538398341902E-3</v>
      </c>
      <c r="BX144" s="3">
        <v>9.7794056244871995E-3</v>
      </c>
      <c r="BY144" s="13">
        <v>9.9999999999999995E-7</v>
      </c>
      <c r="BZ144" s="3">
        <v>1.2293549894216301E-2</v>
      </c>
      <c r="CA144" s="3">
        <v>2.3151762362089701E-2</v>
      </c>
      <c r="CB144" s="13">
        <v>9.9999999999999995E-7</v>
      </c>
      <c r="CC144" s="3">
        <v>3.0762488993045902E-3</v>
      </c>
      <c r="CD144" s="3">
        <v>5.38991468577147E-3</v>
      </c>
      <c r="CE144" s="3">
        <v>2.6455350952375899E-2</v>
      </c>
      <c r="CF144" s="3">
        <v>2.1321256561216698E-2</v>
      </c>
      <c r="CG144" s="3">
        <v>2.0131689090491699E-2</v>
      </c>
      <c r="CH144" s="3">
        <v>4.7172707140517196E-3</v>
      </c>
      <c r="CI144" s="3">
        <v>3.7958987995676901E-3</v>
      </c>
      <c r="CJ144" s="3">
        <v>6.5418603920023703E-6</v>
      </c>
      <c r="CK144" s="3">
        <v>0.19779312177319699</v>
      </c>
      <c r="CL144" s="3">
        <v>3.4177536151105997E-2</v>
      </c>
      <c r="CM144" s="3">
        <f>K144/W144</f>
        <v>0.56447286973872446</v>
      </c>
      <c r="CN144">
        <f>(I144/1000000)/23.305</f>
        <v>1.8043866828473674E-4</v>
      </c>
      <c r="CO144">
        <f>(W144/1000000)/40.078</f>
        <v>5.1392730511639053E-3</v>
      </c>
      <c r="CP144" s="3">
        <f>CN144/CO144</f>
        <v>3.5109764841911306E-2</v>
      </c>
      <c r="CQ144" t="str">
        <f>IF(CP144&gt;0.03,"Dol","Cal")</f>
        <v>Dol</v>
      </c>
      <c r="CR144" s="3">
        <f>SUM(CH144,CE144,CB144,BY144,BV144,BS144,BP144,BM144,BJ144,BG144,BD144,BA144,AX144,AU144)</f>
        <v>0.48394355390810101</v>
      </c>
      <c r="CV144">
        <v>3.5109764841911306E-2</v>
      </c>
    </row>
    <row r="145" spans="1:100" x14ac:dyDescent="0.25">
      <c r="A145" t="s">
        <v>121</v>
      </c>
      <c r="B145">
        <v>44.113</v>
      </c>
      <c r="C145">
        <v>19448</v>
      </c>
      <c r="D145">
        <v>15814.4</v>
      </c>
      <c r="E145" s="3">
        <v>3.0387460238521302</v>
      </c>
      <c r="F145" s="3">
        <v>0.17240244930522799</v>
      </c>
      <c r="G145" s="3">
        <v>0.13041543927573901</v>
      </c>
      <c r="H145" s="3">
        <v>124644.781303368</v>
      </c>
      <c r="I145" s="3">
        <v>4429.5567364531798</v>
      </c>
      <c r="J145" s="3">
        <v>0.152440365553631</v>
      </c>
      <c r="K145" s="3">
        <v>120149.26928321199</v>
      </c>
      <c r="L145" s="3">
        <v>4369.9495965039796</v>
      </c>
      <c r="M145" s="3">
        <v>0.71060340141945399</v>
      </c>
      <c r="N145" s="3">
        <v>45.523688387915101</v>
      </c>
      <c r="O145" s="3">
        <v>2.23769829654317</v>
      </c>
      <c r="P145" s="3">
        <v>0.43124861188549601</v>
      </c>
      <c r="Q145" s="3">
        <v>217.439783721628</v>
      </c>
      <c r="R145" s="3">
        <v>33.060095940638803</v>
      </c>
      <c r="S145" s="3">
        <v>67.762051857007094</v>
      </c>
      <c r="T145" s="14">
        <v>9.9999999999999995E-7</v>
      </c>
      <c r="U145" s="3">
        <v>9.8559891658856404</v>
      </c>
      <c r="V145" s="14">
        <v>-50.530050444984603</v>
      </c>
      <c r="W145" s="3">
        <v>209855.73216129199</v>
      </c>
      <c r="X145" s="3">
        <v>4587.3969722217098</v>
      </c>
      <c r="Y145" s="12" t="s">
        <v>243</v>
      </c>
      <c r="Z145" s="3">
        <v>2.65540313883902</v>
      </c>
      <c r="AA145" s="3">
        <v>0.143315503637853</v>
      </c>
      <c r="AB145" s="3">
        <v>3.6261816506229602E-2</v>
      </c>
      <c r="AC145" s="3">
        <v>93.186876685806496</v>
      </c>
      <c r="AD145" s="3">
        <v>4.6334844724104398</v>
      </c>
      <c r="AE145" s="3">
        <v>0.122126038860582</v>
      </c>
      <c r="AF145" s="3">
        <v>572.77574751967495</v>
      </c>
      <c r="AG145" s="3">
        <v>31.257527701189801</v>
      </c>
      <c r="AH145" s="3">
        <v>12.749760749550401</v>
      </c>
      <c r="AI145" s="3">
        <v>58.858566240636002</v>
      </c>
      <c r="AJ145" s="3">
        <v>1.98469952647452</v>
      </c>
      <c r="AK145" s="3">
        <v>8.4802759095209505E-3</v>
      </c>
      <c r="AL145" s="3">
        <v>6.8268620053825502E-2</v>
      </c>
      <c r="AM145" s="3">
        <v>1.7098721728699001E-2</v>
      </c>
      <c r="AN145" s="3">
        <v>1.97920121258961E-2</v>
      </c>
      <c r="AO145" s="3">
        <v>1.13995693603654</v>
      </c>
      <c r="AP145" s="3">
        <v>0.20660053131167999</v>
      </c>
      <c r="AQ145" s="3">
        <v>9.5273705720024998E-2</v>
      </c>
      <c r="AR145" s="3">
        <v>1.09274563961597</v>
      </c>
      <c r="AS145" s="3">
        <v>8.3011977560966593E-2</v>
      </c>
      <c r="AT145" s="3">
        <v>1.1893759787956201E-2</v>
      </c>
      <c r="AU145" s="3">
        <v>8.6168532632931394E-2</v>
      </c>
      <c r="AV145" s="3">
        <v>1.5397003578082699E-2</v>
      </c>
      <c r="AW145" s="3">
        <v>9.6957852575673895E-3</v>
      </c>
      <c r="AX145" s="3">
        <v>0.150594975219492</v>
      </c>
      <c r="AY145" s="3">
        <v>2.0556887599072801E-2</v>
      </c>
      <c r="AZ145" s="3">
        <v>9.6264999400967402E-3</v>
      </c>
      <c r="BA145" s="3">
        <v>1.4730877622429899E-2</v>
      </c>
      <c r="BB145" s="3">
        <v>6.0062182231158702E-3</v>
      </c>
      <c r="BC145" s="3">
        <v>5.2713748684604603E-3</v>
      </c>
      <c r="BD145" s="3">
        <v>9.81287238441646E-2</v>
      </c>
      <c r="BE145" s="3">
        <v>3.9081813338747197E-2</v>
      </c>
      <c r="BF145" s="3">
        <v>4.0857799798022197E-2</v>
      </c>
      <c r="BG145" s="13">
        <v>9.9999999999999995E-7</v>
      </c>
      <c r="BH145" s="3">
        <v>2.0620853187627901E-2</v>
      </c>
      <c r="BI145" s="3">
        <v>4.3454839794373298E-2</v>
      </c>
      <c r="BJ145" s="13">
        <v>9.9999999999999995E-7</v>
      </c>
      <c r="BK145" s="3">
        <v>5.8934681565739602E-3</v>
      </c>
      <c r="BL145" s="3">
        <v>1.60281675172462E-2</v>
      </c>
      <c r="BM145" s="13">
        <v>9.9999999999999995E-7</v>
      </c>
      <c r="BN145" s="3">
        <v>1.5915466327810799E-2</v>
      </c>
      <c r="BO145" s="3">
        <v>2.7797279779595001E-2</v>
      </c>
      <c r="BP145" s="13">
        <v>9.9999999999999995E-7</v>
      </c>
      <c r="BQ145" s="3">
        <v>3.7905255221200398E-3</v>
      </c>
      <c r="BR145" s="3">
        <v>8.5812340065054907E-3</v>
      </c>
      <c r="BS145" s="13">
        <v>9.9999999999999995E-7</v>
      </c>
      <c r="BT145" s="3">
        <v>1.29580087148219E-2</v>
      </c>
      <c r="BU145" s="3">
        <v>4.27981959846786E-2</v>
      </c>
      <c r="BV145" s="13">
        <v>9.9999999999999995E-7</v>
      </c>
      <c r="BW145" s="3">
        <v>3.6731230734898999E-3</v>
      </c>
      <c r="BX145" s="3">
        <v>9.6088270512744902E-3</v>
      </c>
      <c r="BY145" s="13">
        <v>9.9999999999999995E-7</v>
      </c>
      <c r="BZ145" s="3">
        <v>6.8344232851101604E-3</v>
      </c>
      <c r="CA145" s="3">
        <v>2.2748775238346699E-2</v>
      </c>
      <c r="CB145" s="13">
        <v>9.9999999999999995E-7</v>
      </c>
      <c r="CC145" s="3">
        <v>3.1510344285339501E-3</v>
      </c>
      <c r="CD145" s="3">
        <v>5.29625766392911E-3</v>
      </c>
      <c r="CE145" s="13">
        <v>9.9999999999999995E-7</v>
      </c>
      <c r="CF145" s="3">
        <v>1.42894426949475E-2</v>
      </c>
      <c r="CG145" s="3">
        <v>1.9784441606655701E-2</v>
      </c>
      <c r="CH145" s="3">
        <v>4.7139926963407901E-4</v>
      </c>
      <c r="CI145" s="3">
        <v>2.5124726954200201E-3</v>
      </c>
      <c r="CJ145" s="3">
        <v>6.4284342864778301E-6</v>
      </c>
      <c r="CK145" s="3">
        <v>0.13381791498458401</v>
      </c>
      <c r="CL145" s="3">
        <v>2.7119688088977099E-2</v>
      </c>
      <c r="CM145" s="3">
        <f t="shared" ref="CM145:CM208" si="12">K145/W145</f>
        <v>0.57253270161268244</v>
      </c>
      <c r="CN145">
        <f t="shared" ref="CN145:CN208" si="13">(I145/1000000)/23.305</f>
        <v>1.9006894385124136E-4</v>
      </c>
      <c r="CO145">
        <f t="shared" ref="CO145:CO208" si="14">(W145/1000000)/40.078</f>
        <v>5.2361827476743346E-3</v>
      </c>
      <c r="CP145" s="3">
        <f t="shared" ref="CP145:CP208" si="15">CN145/CO145</f>
        <v>3.6299142526234597E-2</v>
      </c>
      <c r="CQ145" t="str">
        <f t="shared" ref="CQ145:CQ208" si="16">IF(CP145&gt;0.03,"Dol","Cal")</f>
        <v>Dol</v>
      </c>
      <c r="CR145" s="3">
        <f t="shared" ref="CR145:CR208" si="17">SUM(CH145,CE145,CB145,BY145,BV145,BS145,BP145,BM145,BJ145,BG145,BD145,BA145,AX145,AU145)</f>
        <v>0.35010350858865197</v>
      </c>
      <c r="CV145">
        <v>3.6299142526234597E-2</v>
      </c>
    </row>
    <row r="146" spans="1:100" x14ac:dyDescent="0.25">
      <c r="A146" t="s">
        <v>122</v>
      </c>
      <c r="B146">
        <v>44.194000000000003</v>
      </c>
      <c r="C146">
        <v>19685.2</v>
      </c>
      <c r="D146">
        <v>20890.5</v>
      </c>
      <c r="E146" s="3">
        <v>4.7553533628955904</v>
      </c>
      <c r="F146" s="3">
        <v>0.23433757435869601</v>
      </c>
      <c r="G146" s="3">
        <v>0.118491746338443</v>
      </c>
      <c r="H146" s="3">
        <v>128039.26151148599</v>
      </c>
      <c r="I146" s="3">
        <v>5355.3588721373399</v>
      </c>
      <c r="J146" s="3">
        <v>0.183697175314539</v>
      </c>
      <c r="K146" s="3">
        <v>120797.662502134</v>
      </c>
      <c r="L146" s="3">
        <v>5089.4029676204</v>
      </c>
      <c r="M146" s="3">
        <v>0.59384349279023696</v>
      </c>
      <c r="N146" s="3">
        <v>50.676552170011703</v>
      </c>
      <c r="O146" s="3">
        <v>3.0805213535157998</v>
      </c>
      <c r="P146" s="3">
        <v>0.40752665328552101</v>
      </c>
      <c r="Q146" s="3">
        <v>317.07183323377899</v>
      </c>
      <c r="R146" s="3">
        <v>32.507312592637902</v>
      </c>
      <c r="S146" s="3">
        <v>70.979054722249401</v>
      </c>
      <c r="T146" s="14">
        <v>9.9999999999999995E-7</v>
      </c>
      <c r="U146" s="3">
        <v>9.7066627412637594</v>
      </c>
      <c r="V146" s="14">
        <v>-59.777104869930099</v>
      </c>
      <c r="W146" s="3">
        <v>209294.43639168399</v>
      </c>
      <c r="X146" s="3">
        <v>4036.2773128664799</v>
      </c>
      <c r="Y146" s="12" t="s">
        <v>243</v>
      </c>
      <c r="Z146" s="3">
        <v>2.2077145197693002</v>
      </c>
      <c r="AA146" s="3">
        <v>0.142984053441638</v>
      </c>
      <c r="AB146" s="3">
        <v>4.0450494965110897E-2</v>
      </c>
      <c r="AC146" s="3">
        <v>80.721332910409998</v>
      </c>
      <c r="AD146" s="3">
        <v>5.6086054637615996</v>
      </c>
      <c r="AE146" s="3">
        <v>0.17812473153129699</v>
      </c>
      <c r="AF146" s="3">
        <v>702.34418050586203</v>
      </c>
      <c r="AG146" s="3">
        <v>34.978433676824501</v>
      </c>
      <c r="AH146" s="3">
        <v>10.7154916231767</v>
      </c>
      <c r="AI146" s="3">
        <v>59.747432660254098</v>
      </c>
      <c r="AJ146" s="3">
        <v>2.6338520988584802</v>
      </c>
      <c r="AK146" s="3">
        <v>1.9868026697000201E-2</v>
      </c>
      <c r="AL146" s="3">
        <v>0.16818438030212601</v>
      </c>
      <c r="AM146" s="3">
        <v>2.75286723296394E-2</v>
      </c>
      <c r="AN146" s="3">
        <v>1.25923163469047E-2</v>
      </c>
      <c r="AO146" s="3">
        <v>1.5783139391494301</v>
      </c>
      <c r="AP146" s="3">
        <v>0.25931999871460198</v>
      </c>
      <c r="AQ146" s="3">
        <v>0.11877178475286999</v>
      </c>
      <c r="AR146" s="3">
        <v>1.5946327919884999</v>
      </c>
      <c r="AS146" s="3">
        <v>9.8001812843555497E-2</v>
      </c>
      <c r="AT146" s="3">
        <v>1.0832427937413699E-5</v>
      </c>
      <c r="AU146" s="3">
        <v>0.17146598184945699</v>
      </c>
      <c r="AV146" s="3">
        <v>2.3098096068345099E-2</v>
      </c>
      <c r="AW146" s="3">
        <v>1.09002297703074E-2</v>
      </c>
      <c r="AX146" s="3">
        <v>0.2808760457683</v>
      </c>
      <c r="AY146" s="3">
        <v>3.1881670103182401E-2</v>
      </c>
      <c r="AZ146" s="3">
        <v>8.8135894399069496E-3</v>
      </c>
      <c r="BA146" s="3">
        <v>2.83781851651881E-2</v>
      </c>
      <c r="BB146" s="3">
        <v>7.4386806136716201E-3</v>
      </c>
      <c r="BC146" s="3">
        <v>4.1588722827112798E-3</v>
      </c>
      <c r="BD146" s="3">
        <v>0.11155300285615299</v>
      </c>
      <c r="BE146" s="3">
        <v>3.84484441284451E-2</v>
      </c>
      <c r="BF146" s="3">
        <v>4.6732991213862103E-2</v>
      </c>
      <c r="BG146" s="13">
        <v>9.9999999999999995E-7</v>
      </c>
      <c r="BH146" s="3">
        <v>1.7281431239925898E-2</v>
      </c>
      <c r="BI146" s="3">
        <v>4.2810213922049603E-2</v>
      </c>
      <c r="BJ146" s="3">
        <v>6.9442465813907102E-3</v>
      </c>
      <c r="BK146" s="3">
        <v>5.4621799290753802E-3</v>
      </c>
      <c r="BL146" s="3">
        <v>2.6927426631420301E-5</v>
      </c>
      <c r="BM146" s="13">
        <v>9.9999999999999995E-7</v>
      </c>
      <c r="BN146" s="3">
        <v>2.07289586384557E-2</v>
      </c>
      <c r="BO146" s="3">
        <v>5.0337647883791699E-2</v>
      </c>
      <c r="BP146" s="13">
        <v>9.9999999999999995E-7</v>
      </c>
      <c r="BQ146" s="3">
        <v>3.41917569835386E-3</v>
      </c>
      <c r="BR146" s="3">
        <v>8.0745904420841796E-3</v>
      </c>
      <c r="BS146" s="13">
        <v>9.9999999999999995E-7</v>
      </c>
      <c r="BT146" s="3">
        <v>1.4931769322890301E-2</v>
      </c>
      <c r="BU146" s="3">
        <v>3.2659405759904399E-2</v>
      </c>
      <c r="BV146" s="13">
        <v>9.9999999999999995E-7</v>
      </c>
      <c r="BW146" s="3">
        <v>4.0607743871603902E-3</v>
      </c>
      <c r="BX146" s="3">
        <v>7.8410393055553806E-3</v>
      </c>
      <c r="BY146" s="13">
        <v>9.9999999999999995E-7</v>
      </c>
      <c r="BZ146" s="3">
        <v>1.04576174961537E-2</v>
      </c>
      <c r="CA146" s="3">
        <v>2.0660872351282E-2</v>
      </c>
      <c r="CB146" s="13">
        <v>9.9999999999999995E-7</v>
      </c>
      <c r="CC146" s="3">
        <v>3.49969975515499E-3</v>
      </c>
      <c r="CD146" s="3">
        <v>7.8919583488250896E-3</v>
      </c>
      <c r="CE146" s="13">
        <v>9.9999999999999995E-7</v>
      </c>
      <c r="CF146" s="3">
        <v>1.3549793211602301E-2</v>
      </c>
      <c r="CG146" s="3">
        <v>3.3102856022314497E-2</v>
      </c>
      <c r="CH146" s="3">
        <v>9.85111534911195E-3</v>
      </c>
      <c r="CI146" s="3">
        <v>4.8070544701877401E-3</v>
      </c>
      <c r="CJ146" s="3">
        <v>6.2898306878677703E-3</v>
      </c>
      <c r="CK146" s="3">
        <v>0.167995603221854</v>
      </c>
      <c r="CL146" s="3">
        <v>3.0119402241420401E-2</v>
      </c>
      <c r="CM146" s="3">
        <f t="shared" si="12"/>
        <v>0.57716614251545251</v>
      </c>
      <c r="CN146">
        <f t="shared" si="13"/>
        <v>2.2979441631140699E-4</v>
      </c>
      <c r="CO146">
        <f t="shared" si="14"/>
        <v>5.2221776633485694E-3</v>
      </c>
      <c r="CP146" s="3">
        <f t="shared" si="15"/>
        <v>4.4003561564785604E-2</v>
      </c>
      <c r="CQ146" t="str">
        <f t="shared" si="16"/>
        <v>Dol</v>
      </c>
      <c r="CR146" s="3">
        <f>SUM(CH146,CE146,CB146,BY146,BV146,BS146,BP146,BM146,BJ146,BG146,BD146,BA146,AX146,AU146)</f>
        <v>0.60907657756960076</v>
      </c>
      <c r="CV146">
        <v>4.4003561564785604E-2</v>
      </c>
    </row>
    <row r="147" spans="1:100" x14ac:dyDescent="0.25">
      <c r="A147" t="s">
        <v>123</v>
      </c>
      <c r="B147">
        <v>44.17</v>
      </c>
      <c r="C147">
        <v>19788</v>
      </c>
      <c r="D147">
        <v>26890.3</v>
      </c>
      <c r="E147" s="3">
        <v>8.9289354336376796</v>
      </c>
      <c r="F147" s="3">
        <v>0.34917449566688802</v>
      </c>
      <c r="G147" s="3">
        <v>0.113955193957861</v>
      </c>
      <c r="H147" s="3">
        <v>131547.35150894499</v>
      </c>
      <c r="I147" s="3">
        <v>5645.8532752705496</v>
      </c>
      <c r="J147" s="3">
        <v>0.166894210720651</v>
      </c>
      <c r="K147" s="3">
        <v>122149.462948</v>
      </c>
      <c r="L147" s="3">
        <v>4844.9943441280802</v>
      </c>
      <c r="M147" s="3">
        <v>0.58493412825274105</v>
      </c>
      <c r="N147" s="3">
        <v>2352.79711196063</v>
      </c>
      <c r="O147" s="3">
        <v>151.71349772329401</v>
      </c>
      <c r="P147" s="3">
        <v>0.341566542259641</v>
      </c>
      <c r="Q147" s="3">
        <v>3351.2667072957602</v>
      </c>
      <c r="R147" s="3">
        <v>199.032278958707</v>
      </c>
      <c r="S147" s="3">
        <v>75.970879984049603</v>
      </c>
      <c r="T147" s="13">
        <v>9.9999999999999995E-7</v>
      </c>
      <c r="U147" s="3">
        <v>231.509859393857</v>
      </c>
      <c r="V147" s="14">
        <v>-52.500077271087399</v>
      </c>
      <c r="W147" s="3">
        <v>212258.50016364601</v>
      </c>
      <c r="X147" s="3">
        <v>4627.58649413686</v>
      </c>
      <c r="Y147" s="12" t="s">
        <v>243</v>
      </c>
      <c r="Z147" s="3">
        <v>3.3183951135431</v>
      </c>
      <c r="AA147" s="3">
        <v>0.19634740874678999</v>
      </c>
      <c r="AB147" s="3">
        <v>3.9021069747076899E-2</v>
      </c>
      <c r="AC147" s="3">
        <v>48.519389726813401</v>
      </c>
      <c r="AD147" s="3">
        <v>2.4996920759430199</v>
      </c>
      <c r="AE147" s="3">
        <v>0.14701872584902401</v>
      </c>
      <c r="AF147" s="3">
        <v>688.89991946423595</v>
      </c>
      <c r="AG147" s="3">
        <v>28.722623822068002</v>
      </c>
      <c r="AH147" s="3">
        <v>12.676361987497</v>
      </c>
      <c r="AI147" s="3">
        <v>62.291421802234503</v>
      </c>
      <c r="AJ147" s="3">
        <v>2.9073107658067201</v>
      </c>
      <c r="AK147" s="3">
        <v>7.4336943941823302E-3</v>
      </c>
      <c r="AL147" s="3">
        <v>0.15943918578160299</v>
      </c>
      <c r="AM147" s="3">
        <v>3.2051735698140897E-2</v>
      </c>
      <c r="AN147" s="3">
        <v>1.01032037814543E-2</v>
      </c>
      <c r="AO147" s="3">
        <v>7.16336604109748</v>
      </c>
      <c r="AP147" s="3">
        <v>0.67537687551947301</v>
      </c>
      <c r="AQ147" s="3">
        <v>0.109092272447477</v>
      </c>
      <c r="AR147" s="3">
        <v>6.8438242158130498</v>
      </c>
      <c r="AS147" s="3">
        <v>0.40548188048512901</v>
      </c>
      <c r="AT147" s="3">
        <v>1.4440004374163999E-2</v>
      </c>
      <c r="AU147" s="3">
        <v>0.150624839848292</v>
      </c>
      <c r="AV147" s="3">
        <v>1.93812386268261E-2</v>
      </c>
      <c r="AW147" s="3">
        <v>7.9533981977941096E-3</v>
      </c>
      <c r="AX147" s="3">
        <v>0.39330675925528102</v>
      </c>
      <c r="AY147" s="3">
        <v>4.1240556272159203E-2</v>
      </c>
      <c r="AZ147" s="3">
        <v>7.9416361251384605E-3</v>
      </c>
      <c r="BA147" s="3">
        <v>3.6091974195553198E-2</v>
      </c>
      <c r="BB147" s="3">
        <v>7.6143954516969198E-3</v>
      </c>
      <c r="BC147" s="3">
        <v>6.3515654361646001E-3</v>
      </c>
      <c r="BD147" s="3">
        <v>0.15739317440005501</v>
      </c>
      <c r="BE147" s="3">
        <v>4.2502446130167501E-2</v>
      </c>
      <c r="BF147" s="3">
        <v>3.61750954206016E-2</v>
      </c>
      <c r="BG147" s="13">
        <v>9.9999999999999995E-7</v>
      </c>
      <c r="BH147" s="3">
        <v>2.1392568031428701E-2</v>
      </c>
      <c r="BI147" s="3">
        <v>3.8361050581471802E-2</v>
      </c>
      <c r="BJ147" s="13">
        <v>9.9999999999999995E-7</v>
      </c>
      <c r="BK147" s="3">
        <v>5.9506691940289401E-3</v>
      </c>
      <c r="BL147" s="3">
        <v>1.2881114746477899E-2</v>
      </c>
      <c r="BM147" s="13">
        <v>9.9999999999999995E-7</v>
      </c>
      <c r="BN147" s="3">
        <v>2.3909671608713001E-2</v>
      </c>
      <c r="BO147" s="3">
        <v>4.0982582477512103E-2</v>
      </c>
      <c r="BP147" s="13">
        <v>9.9999999999999995E-7</v>
      </c>
      <c r="BQ147" s="3">
        <v>3.4766708767311602E-3</v>
      </c>
      <c r="BR147" s="3">
        <v>6.1620958148891703E-3</v>
      </c>
      <c r="BS147" s="13">
        <v>9.9999999999999995E-7</v>
      </c>
      <c r="BT147" s="3">
        <v>1.6013009004232099E-2</v>
      </c>
      <c r="BU147" s="3">
        <v>2.92973442202091E-2</v>
      </c>
      <c r="BV147" s="13">
        <v>9.9999999999999995E-7</v>
      </c>
      <c r="BW147" s="3">
        <v>6.5682718700298204E-3</v>
      </c>
      <c r="BX147" s="3">
        <v>9.8813400765783502E-3</v>
      </c>
      <c r="BY147" s="13">
        <v>9.9999999999999995E-7</v>
      </c>
      <c r="BZ147" s="3">
        <v>1.25993517177828E-2</v>
      </c>
      <c r="CA147" s="3">
        <v>3.03901664954454E-2</v>
      </c>
      <c r="CB147" s="13">
        <v>9.9999999999999995E-7</v>
      </c>
      <c r="CC147" s="3">
        <v>4.4479678013553802E-3</v>
      </c>
      <c r="CD147" s="3">
        <v>6.89113276214151E-3</v>
      </c>
      <c r="CE147" s="13">
        <v>9.9999999999999995E-7</v>
      </c>
      <c r="CF147" s="3">
        <v>1.4921639248017E-2</v>
      </c>
      <c r="CG147" s="3">
        <v>2.91764123113471E-2</v>
      </c>
      <c r="CH147" s="13">
        <v>9.9999999999999995E-7</v>
      </c>
      <c r="CI147" s="3">
        <v>3.4293741331214802E-3</v>
      </c>
      <c r="CJ147" s="3">
        <v>1.32516905877071E-2</v>
      </c>
      <c r="CK147" s="3">
        <v>0.39957543157858799</v>
      </c>
      <c r="CL147" s="3">
        <v>4.8979677766060201E-2</v>
      </c>
      <c r="CM147" s="3">
        <f t="shared" si="12"/>
        <v>0.57547501209056795</v>
      </c>
      <c r="CN147">
        <f t="shared" si="13"/>
        <v>2.4225931239092683E-4</v>
      </c>
      <c r="CO147">
        <f t="shared" si="14"/>
        <v>5.2961350407616644E-3</v>
      </c>
      <c r="CP147" s="3">
        <f t="shared" si="15"/>
        <v>4.5742661493028372E-2</v>
      </c>
      <c r="CQ147" t="str">
        <f t="shared" si="16"/>
        <v>Dol</v>
      </c>
      <c r="CR147" s="3">
        <f t="shared" si="17"/>
        <v>0.73742674769918126</v>
      </c>
      <c r="CV147">
        <v>4.5742661493028372E-2</v>
      </c>
    </row>
    <row r="148" spans="1:100" x14ac:dyDescent="0.25">
      <c r="A148" t="s">
        <v>124</v>
      </c>
      <c r="B148">
        <v>44.15</v>
      </c>
      <c r="C148">
        <v>25117.4</v>
      </c>
      <c r="D148">
        <v>28556.6</v>
      </c>
      <c r="E148" s="3">
        <v>9.2023282166382696</v>
      </c>
      <c r="F148" s="3">
        <v>0.415178149174458</v>
      </c>
      <c r="G148" s="3">
        <v>0.109600516752087</v>
      </c>
      <c r="H148" s="3">
        <v>129434.745774778</v>
      </c>
      <c r="I148" s="3">
        <v>8223.1563870212103</v>
      </c>
      <c r="J148" s="3">
        <v>0.15468823780183999</v>
      </c>
      <c r="K148" s="3">
        <v>123469.94321727</v>
      </c>
      <c r="L148" s="3">
        <v>7506.8362784613801</v>
      </c>
      <c r="M148" s="3">
        <v>0.45469753318808798</v>
      </c>
      <c r="N148" s="3">
        <v>357.21034555764902</v>
      </c>
      <c r="O148" s="3">
        <v>53.146426093869003</v>
      </c>
      <c r="P148" s="3">
        <v>0.34897522395026598</v>
      </c>
      <c r="Q148" s="3">
        <v>876.40052835152903</v>
      </c>
      <c r="R148" s="3">
        <v>76.707860026752499</v>
      </c>
      <c r="S148" s="3">
        <v>68.245007350487001</v>
      </c>
      <c r="T148" s="13">
        <v>9.9999999999999995E-7</v>
      </c>
      <c r="U148" s="3">
        <v>98.086620038346396</v>
      </c>
      <c r="V148" s="14">
        <v>-60.100871092952602</v>
      </c>
      <c r="W148" s="3">
        <v>212138.402573561</v>
      </c>
      <c r="X148" s="3">
        <v>5774.9630317400697</v>
      </c>
      <c r="Y148" s="12" t="s">
        <v>243</v>
      </c>
      <c r="Z148" s="3">
        <v>2.6468089828764998</v>
      </c>
      <c r="AA148" s="3">
        <v>0.17251836820664099</v>
      </c>
      <c r="AB148" s="3">
        <v>3.0863120223035799E-2</v>
      </c>
      <c r="AC148" s="3">
        <v>107.85048400415199</v>
      </c>
      <c r="AD148" s="3">
        <v>6.3692746043757396</v>
      </c>
      <c r="AE148" s="3">
        <v>0.12327609989853899</v>
      </c>
      <c r="AF148" s="3">
        <v>845.54865325825301</v>
      </c>
      <c r="AG148" s="3">
        <v>54.752271660702</v>
      </c>
      <c r="AH148" s="3">
        <v>11.492141225797999</v>
      </c>
      <c r="AI148" s="3">
        <v>59.600588048134</v>
      </c>
      <c r="AJ148" s="3">
        <v>3.2146086036471599</v>
      </c>
      <c r="AK148" s="3">
        <v>6.9209778050092104E-3</v>
      </c>
      <c r="AL148" s="3">
        <v>0.32974721720474898</v>
      </c>
      <c r="AM148" s="3">
        <v>4.7895588332759101E-2</v>
      </c>
      <c r="AN148" s="3">
        <v>1.4519693213749499E-2</v>
      </c>
      <c r="AO148" s="3">
        <v>3.2176135148565801</v>
      </c>
      <c r="AP148" s="3">
        <v>0.44584115616289199</v>
      </c>
      <c r="AQ148" s="3">
        <v>0.10746197875858</v>
      </c>
      <c r="AR148" s="3">
        <v>2.9813537866112498</v>
      </c>
      <c r="AS148" s="3">
        <v>0.22081448824478001</v>
      </c>
      <c r="AT148" s="3">
        <v>1.6198787093328001E-2</v>
      </c>
      <c r="AU148" s="3">
        <v>0.22144420937008</v>
      </c>
      <c r="AV148" s="3">
        <v>3.8873308954826997E-2</v>
      </c>
      <c r="AW148" s="3">
        <v>7.0349432977084804E-3</v>
      </c>
      <c r="AX148" s="3">
        <v>0.45562026302626801</v>
      </c>
      <c r="AY148" s="3">
        <v>8.2958318527462493E-2</v>
      </c>
      <c r="AZ148" s="3">
        <v>6.34258616563174E-3</v>
      </c>
      <c r="BA148" s="3">
        <v>3.3923724589333799E-2</v>
      </c>
      <c r="BB148" s="3">
        <v>9.5153155553456201E-3</v>
      </c>
      <c r="BC148" s="3">
        <v>7.6472998285581802E-3</v>
      </c>
      <c r="BD148" s="3">
        <v>0.194521721243792</v>
      </c>
      <c r="BE148" s="3">
        <v>4.3837561037017199E-2</v>
      </c>
      <c r="BF148" s="3">
        <v>2.8931326455507701E-2</v>
      </c>
      <c r="BG148" s="13">
        <v>9.9999999999999995E-7</v>
      </c>
      <c r="BH148" s="3">
        <v>2.45588689067292E-2</v>
      </c>
      <c r="BI148" s="3">
        <v>4.40232709148249E-2</v>
      </c>
      <c r="BJ148" s="13">
        <v>9.9999999999999995E-7</v>
      </c>
      <c r="BK148" s="3">
        <v>5.1236474173328404E-3</v>
      </c>
      <c r="BL148" s="3">
        <v>8.5079284473090593E-3</v>
      </c>
      <c r="BM148" s="13">
        <v>9.9999999999999995E-7</v>
      </c>
      <c r="BN148" s="3">
        <v>2.52617335970193E-2</v>
      </c>
      <c r="BO148" s="3">
        <v>3.8147748939124398E-2</v>
      </c>
      <c r="BP148" s="13">
        <v>9.9999999999999995E-7</v>
      </c>
      <c r="BQ148" s="3">
        <v>3.64553752215473E-3</v>
      </c>
      <c r="BR148" s="3">
        <v>5.2800126114048397E-3</v>
      </c>
      <c r="BS148" s="3">
        <v>2.8084408070096999E-2</v>
      </c>
      <c r="BT148" s="3">
        <v>1.6788136825739E-2</v>
      </c>
      <c r="BU148" s="3">
        <v>1.79416019643398E-2</v>
      </c>
      <c r="BV148" s="13">
        <v>9.9999999999999995E-7</v>
      </c>
      <c r="BW148" s="3">
        <v>2.9222685930106098E-3</v>
      </c>
      <c r="BX148" s="3">
        <v>1.04525489665513E-2</v>
      </c>
      <c r="BY148" s="3">
        <v>2.3111228361156599E-2</v>
      </c>
      <c r="BZ148" s="3">
        <v>1.4281380500176201E-2</v>
      </c>
      <c r="CA148" s="3">
        <v>1.7236028103039001E-2</v>
      </c>
      <c r="CB148" s="13">
        <v>9.9999999999999995E-7</v>
      </c>
      <c r="CC148" s="3">
        <v>3.0084974850058499E-3</v>
      </c>
      <c r="CD148" s="3">
        <v>6.7966142108090597E-3</v>
      </c>
      <c r="CE148" s="13">
        <v>9.9999999999999995E-7</v>
      </c>
      <c r="CF148" s="3">
        <v>1.6771090860950799E-2</v>
      </c>
      <c r="CG148" s="3">
        <v>3.7647413263437401E-2</v>
      </c>
      <c r="CH148" s="13">
        <v>9.9999999999999995E-7</v>
      </c>
      <c r="CI148" s="3">
        <v>4.1312473458742496E-3</v>
      </c>
      <c r="CJ148" s="3">
        <v>6.5001329741203699E-3</v>
      </c>
      <c r="CK148" s="3">
        <v>0.28700912758897801</v>
      </c>
      <c r="CL148" s="3">
        <v>5.0122098105110098E-2</v>
      </c>
      <c r="CM148" s="3">
        <f t="shared" si="12"/>
        <v>0.58202542170296412</v>
      </c>
      <c r="CN148">
        <f t="shared" si="13"/>
        <v>3.5284944805926674E-4</v>
      </c>
      <c r="CO148">
        <f t="shared" si="14"/>
        <v>5.2931384443724982E-3</v>
      </c>
      <c r="CP148" s="3">
        <f t="shared" si="15"/>
        <v>6.6661669965274645E-2</v>
      </c>
      <c r="CQ148" t="str">
        <f t="shared" si="16"/>
        <v>Dol</v>
      </c>
      <c r="CR148" s="3">
        <f t="shared" si="17"/>
        <v>0.95671355466072738</v>
      </c>
      <c r="CV148">
        <v>6.6661669965274645E-2</v>
      </c>
    </row>
    <row r="149" spans="1:100" x14ac:dyDescent="0.25">
      <c r="A149" t="s">
        <v>125</v>
      </c>
      <c r="B149">
        <v>44.116999999999997</v>
      </c>
      <c r="C149">
        <v>25180.1</v>
      </c>
      <c r="D149">
        <v>25566.1</v>
      </c>
      <c r="E149" s="3">
        <v>4.1167362576270001</v>
      </c>
      <c r="F149" s="3">
        <v>0.22181903787028801</v>
      </c>
      <c r="G149" s="3">
        <v>0.13445379435318</v>
      </c>
      <c r="H149" s="3">
        <v>132219.49884905</v>
      </c>
      <c r="I149" s="3">
        <v>7322.0175602008003</v>
      </c>
      <c r="J149" s="3">
        <v>0.18767141794825801</v>
      </c>
      <c r="K149" s="3">
        <v>122683.300714357</v>
      </c>
      <c r="L149" s="3">
        <v>7242.11751248159</v>
      </c>
      <c r="M149" s="3">
        <v>0.69898598819973801</v>
      </c>
      <c r="N149" s="3">
        <v>61.087044011453003</v>
      </c>
      <c r="O149" s="3">
        <v>7.72145421475809</v>
      </c>
      <c r="P149" s="3">
        <v>0.35438360304397198</v>
      </c>
      <c r="Q149" s="3">
        <v>277.866289722928</v>
      </c>
      <c r="R149" s="3">
        <v>36.7381232059818</v>
      </c>
      <c r="S149" s="3">
        <v>75.237337352761202</v>
      </c>
      <c r="T149" s="13">
        <v>9.9999999999999995E-7</v>
      </c>
      <c r="U149" s="3">
        <v>18.001086387219399</v>
      </c>
      <c r="V149" s="14">
        <v>-76.497902805070794</v>
      </c>
      <c r="W149" s="3">
        <v>209753.753306631</v>
      </c>
      <c r="X149" s="3">
        <v>5160.2395963942799</v>
      </c>
      <c r="Y149" s="12" t="s">
        <v>243</v>
      </c>
      <c r="Z149" s="3">
        <v>2.36526370735915</v>
      </c>
      <c r="AA149" s="3">
        <v>0.15491823340427599</v>
      </c>
      <c r="AB149" s="3">
        <v>1.7311214836461201E-2</v>
      </c>
      <c r="AC149" s="3">
        <v>75.269404705991704</v>
      </c>
      <c r="AD149" s="3">
        <v>5.3206234213553403</v>
      </c>
      <c r="AE149" s="3">
        <v>0.12365598882098</v>
      </c>
      <c r="AF149" s="3">
        <v>646.33004337119996</v>
      </c>
      <c r="AG149" s="3">
        <v>40.277462845732302</v>
      </c>
      <c r="AH149" s="3">
        <v>10.495319055606499</v>
      </c>
      <c r="AI149" s="3">
        <v>62.183928200041102</v>
      </c>
      <c r="AJ149" s="3">
        <v>3.3341065866383701</v>
      </c>
      <c r="AK149" s="3">
        <v>1.4493800685683801E-2</v>
      </c>
      <c r="AL149" s="3">
        <v>0.169009110175037</v>
      </c>
      <c r="AM149" s="3">
        <v>3.06722675913579E-2</v>
      </c>
      <c r="AN149" s="3">
        <v>1.5568701007015301E-2</v>
      </c>
      <c r="AO149" s="3">
        <v>1.6282755218309699</v>
      </c>
      <c r="AP149" s="3">
        <v>0.22414644049730001</v>
      </c>
      <c r="AQ149" s="3">
        <v>4.9094424567100399E-2</v>
      </c>
      <c r="AR149" s="3">
        <v>1.47347123952361</v>
      </c>
      <c r="AS149" s="3">
        <v>0.100025590661801</v>
      </c>
      <c r="AT149" s="3">
        <v>1.26181521751351E-2</v>
      </c>
      <c r="AU149" s="3">
        <v>0.127442021126105</v>
      </c>
      <c r="AV149" s="3">
        <v>1.7953983988755098E-2</v>
      </c>
      <c r="AW149" s="3">
        <v>6.6387017493045901E-3</v>
      </c>
      <c r="AX149" s="3">
        <v>0.28554435619605301</v>
      </c>
      <c r="AY149" s="3">
        <v>3.10305778461437E-2</v>
      </c>
      <c r="AZ149" s="3">
        <v>7.1860427726918499E-3</v>
      </c>
      <c r="BA149" s="3">
        <v>2.5093980742323298E-2</v>
      </c>
      <c r="BB149" s="3">
        <v>6.7863287341846596E-3</v>
      </c>
      <c r="BC149" s="3">
        <v>5.9669374115182503E-3</v>
      </c>
      <c r="BD149" s="3">
        <v>0.109812203530072</v>
      </c>
      <c r="BE149" s="3">
        <v>3.91256331570164E-2</v>
      </c>
      <c r="BF149" s="3">
        <v>4.14431684506203E-2</v>
      </c>
      <c r="BG149" s="13">
        <v>9.9999999999999995E-7</v>
      </c>
      <c r="BH149" s="3">
        <v>2.4016437638466E-2</v>
      </c>
      <c r="BI149" s="3">
        <v>4.86476179169631E-2</v>
      </c>
      <c r="BJ149" s="13">
        <v>9.9999999999999995E-7</v>
      </c>
      <c r="BK149" s="3">
        <v>4.6383569047798298E-3</v>
      </c>
      <c r="BL149" s="3">
        <v>7.9761409136454107E-3</v>
      </c>
      <c r="BM149" s="13">
        <v>9.9999999999999995E-7</v>
      </c>
      <c r="BN149" s="3">
        <v>1.6609078722562301E-2</v>
      </c>
      <c r="BO149" s="3">
        <v>4.6327610054821403E-2</v>
      </c>
      <c r="BP149" s="13">
        <v>9.9999999999999995E-7</v>
      </c>
      <c r="BQ149" s="3">
        <v>3.3822768263299099E-3</v>
      </c>
      <c r="BR149" s="3">
        <v>6.1471532754896396E-3</v>
      </c>
      <c r="BS149" s="13">
        <v>9.9999999999999995E-7</v>
      </c>
      <c r="BT149" s="3">
        <v>1.63911191390274E-2</v>
      </c>
      <c r="BU149" s="3">
        <v>2.20538052752287E-2</v>
      </c>
      <c r="BV149" s="13">
        <v>9.9999999999999995E-7</v>
      </c>
      <c r="BW149" s="3">
        <v>3.8649061920004702E-3</v>
      </c>
      <c r="BX149" s="3">
        <v>1.1220243490535299E-2</v>
      </c>
      <c r="BY149" s="13">
        <v>9.9999999999999995E-7</v>
      </c>
      <c r="BZ149" s="3">
        <v>1.09350414670776E-2</v>
      </c>
      <c r="CA149" s="3">
        <v>2.7566589186373499E-2</v>
      </c>
      <c r="CB149" s="13">
        <v>9.9999999999999995E-7</v>
      </c>
      <c r="CC149" s="3">
        <v>2.35430522290454E-3</v>
      </c>
      <c r="CD149" s="3">
        <v>5.3345298338827998E-3</v>
      </c>
      <c r="CE149" s="13">
        <v>9.9999999999999995E-7</v>
      </c>
      <c r="CF149" s="3">
        <v>1.9186388258418698E-2</v>
      </c>
      <c r="CG149" s="3">
        <v>3.7444007225735203E-2</v>
      </c>
      <c r="CH149" s="13">
        <v>9.9999999999999995E-7</v>
      </c>
      <c r="CI149" s="3">
        <v>3.9237296006905103E-3</v>
      </c>
      <c r="CJ149" s="3">
        <v>8.1631751321051306E-3</v>
      </c>
      <c r="CK149" s="3">
        <v>0.21280372576506501</v>
      </c>
      <c r="CL149" s="3">
        <v>3.27348136386117E-2</v>
      </c>
      <c r="CM149" s="3">
        <f t="shared" si="12"/>
        <v>0.58489204021541852</v>
      </c>
      <c r="CN149">
        <f t="shared" si="13"/>
        <v>3.1418225960956018E-4</v>
      </c>
      <c r="CO149">
        <f t="shared" si="14"/>
        <v>5.2336382381014766E-3</v>
      </c>
      <c r="CP149" s="3">
        <f t="shared" si="15"/>
        <v>6.0031329128230129E-2</v>
      </c>
      <c r="CQ149" t="str">
        <f t="shared" si="16"/>
        <v>Dol</v>
      </c>
      <c r="CR149" s="3">
        <f t="shared" si="17"/>
        <v>0.54790256159455331</v>
      </c>
      <c r="CV149">
        <v>6.0031329128230129E-2</v>
      </c>
    </row>
    <row r="150" spans="1:100" x14ac:dyDescent="0.25">
      <c r="A150" t="s">
        <v>126</v>
      </c>
      <c r="B150">
        <v>44.107999999999997</v>
      </c>
      <c r="C150">
        <v>25289.4</v>
      </c>
      <c r="D150">
        <v>13837.9</v>
      </c>
      <c r="E150" s="3">
        <v>1.3538492516665801</v>
      </c>
      <c r="F150" s="3">
        <v>0.10816353501847099</v>
      </c>
      <c r="G150" s="3">
        <v>0.116366367701979</v>
      </c>
      <c r="H150" s="3">
        <v>124299.027904623</v>
      </c>
      <c r="I150" s="3">
        <v>3243.57647098402</v>
      </c>
      <c r="J150" s="3">
        <v>0.13751955999488399</v>
      </c>
      <c r="K150" s="3">
        <v>118813.91380869799</v>
      </c>
      <c r="L150" s="3">
        <v>3136.1202878537401</v>
      </c>
      <c r="M150" s="3">
        <v>0.401659134899987</v>
      </c>
      <c r="N150" s="3">
        <v>116.615919015402</v>
      </c>
      <c r="O150" s="3">
        <v>4.62532896178997</v>
      </c>
      <c r="P150" s="3">
        <v>0.34180616308726602</v>
      </c>
      <c r="Q150" s="3">
        <v>158.54719430973299</v>
      </c>
      <c r="R150" s="3">
        <v>35.830694757402398</v>
      </c>
      <c r="S150" s="3">
        <v>83.816776334842402</v>
      </c>
      <c r="T150" s="14">
        <v>9.9999999999999995E-7</v>
      </c>
      <c r="U150" s="3">
        <v>14.396120445800801</v>
      </c>
      <c r="V150" s="14">
        <v>-115.422466435657</v>
      </c>
      <c r="W150" s="3">
        <v>208350.02912672001</v>
      </c>
      <c r="X150" s="3">
        <v>3762.5016695066402</v>
      </c>
      <c r="Y150" s="12" t="s">
        <v>243</v>
      </c>
      <c r="Z150" s="3">
        <v>1.3090481378030401</v>
      </c>
      <c r="AA150" s="3">
        <v>0.10402236994868699</v>
      </c>
      <c r="AB150" s="3">
        <v>3.7175733819576902E-2</v>
      </c>
      <c r="AC150" s="3">
        <v>375.58476764841402</v>
      </c>
      <c r="AD150" s="3">
        <v>9.7963581880456605</v>
      </c>
      <c r="AE150" s="3">
        <v>0.15140374535561699</v>
      </c>
      <c r="AF150" s="3">
        <v>883.62254878352496</v>
      </c>
      <c r="AG150" s="3">
        <v>31.899497869848599</v>
      </c>
      <c r="AH150" s="3">
        <v>10.678552786151601</v>
      </c>
      <c r="AI150" s="3">
        <v>44.668174776992302</v>
      </c>
      <c r="AJ150" s="3">
        <v>1.2783596859564901</v>
      </c>
      <c r="AK150" s="3">
        <v>1.74603204071535E-2</v>
      </c>
      <c r="AL150" s="3">
        <v>0.228247941210626</v>
      </c>
      <c r="AM150" s="3">
        <v>3.37452133783641E-2</v>
      </c>
      <c r="AN150" s="3">
        <v>1.6935447296586002E-2</v>
      </c>
      <c r="AO150" s="3">
        <v>0.57755961436953396</v>
      </c>
      <c r="AP150" s="3">
        <v>0.14737282979067301</v>
      </c>
      <c r="AQ150" s="3">
        <v>7.7572835577393404E-2</v>
      </c>
      <c r="AR150" s="3">
        <v>0.70486711765482502</v>
      </c>
      <c r="AS150" s="3">
        <v>7.5939346461178101E-2</v>
      </c>
      <c r="AT150" s="3">
        <v>1.1708670280390399E-2</v>
      </c>
      <c r="AU150" s="3">
        <v>0.124904903844874</v>
      </c>
      <c r="AV150" s="3">
        <v>1.78723612832275E-2</v>
      </c>
      <c r="AW150" s="3">
        <v>7.77672089436021E-3</v>
      </c>
      <c r="AX150" s="3">
        <v>0.23125559103082999</v>
      </c>
      <c r="AY150" s="3">
        <v>2.4316850376461901E-2</v>
      </c>
      <c r="AZ150" s="3">
        <v>6.3519344148681104E-3</v>
      </c>
      <c r="BA150" s="3">
        <v>2.45694125615161E-2</v>
      </c>
      <c r="BB150" s="3">
        <v>8.1990516011370192E-3</v>
      </c>
      <c r="BC150" s="3">
        <v>8.5203644571219799E-3</v>
      </c>
      <c r="BD150" s="3">
        <v>0.13266209396447801</v>
      </c>
      <c r="BE150" s="3">
        <v>4.3027875020362497E-2</v>
      </c>
      <c r="BF150" s="3">
        <v>4.3743912709524997E-2</v>
      </c>
      <c r="BG150" s="13">
        <v>9.9999999999999995E-7</v>
      </c>
      <c r="BH150" s="3">
        <v>2.3072789835794399E-2</v>
      </c>
      <c r="BI150" s="3">
        <v>6.3526093451020102E-2</v>
      </c>
      <c r="BJ150" s="3">
        <v>8.7377714953465E-3</v>
      </c>
      <c r="BK150" s="3">
        <v>6.5932888551345301E-3</v>
      </c>
      <c r="BL150" s="3">
        <v>7.39790955778494E-3</v>
      </c>
      <c r="BM150" s="13">
        <v>9.9999999999999995E-7</v>
      </c>
      <c r="BN150" s="3">
        <v>2.1275907162014499E-2</v>
      </c>
      <c r="BO150" s="3">
        <v>5.8120898844389098E-2</v>
      </c>
      <c r="BP150" s="13">
        <v>9.9999999999999995E-7</v>
      </c>
      <c r="BQ150" s="3">
        <v>3.76582200853869E-3</v>
      </c>
      <c r="BR150" s="3">
        <v>6.5391763336285803E-3</v>
      </c>
      <c r="BS150" s="13">
        <v>9.9999999999999995E-7</v>
      </c>
      <c r="BT150" s="3">
        <v>1.83903625507508E-2</v>
      </c>
      <c r="BU150" s="3">
        <v>4.1431123398005198E-2</v>
      </c>
      <c r="BV150" s="13">
        <v>9.9999999999999995E-7</v>
      </c>
      <c r="BW150" s="3">
        <v>3.9710956958255899E-3</v>
      </c>
      <c r="BX150" s="3">
        <v>9.5303533146459292E-3</v>
      </c>
      <c r="BY150" s="13">
        <v>9.9999999999999995E-7</v>
      </c>
      <c r="BZ150" s="3">
        <v>1.04840072920231E-2</v>
      </c>
      <c r="CA150" s="3">
        <v>3.3910837532497302E-2</v>
      </c>
      <c r="CB150" s="13">
        <v>9.9999999999999995E-7</v>
      </c>
      <c r="CC150" s="3">
        <v>3.6455360804510898E-3</v>
      </c>
      <c r="CD150" s="3">
        <v>1.00239576563637E-2</v>
      </c>
      <c r="CE150" s="13">
        <v>9.9999999999999995E-7</v>
      </c>
      <c r="CF150" s="3">
        <v>1.8968175873620399E-2</v>
      </c>
      <c r="CG150" s="3">
        <v>4.2400004330898397E-2</v>
      </c>
      <c r="CH150" s="13">
        <v>9.9999999999999995E-7</v>
      </c>
      <c r="CI150" s="3">
        <v>4.2088396485804999E-3</v>
      </c>
      <c r="CJ150" s="3">
        <v>5.9905590804740904E-3</v>
      </c>
      <c r="CK150" s="3">
        <v>6.19422520269741E-2</v>
      </c>
      <c r="CL150" s="3">
        <v>1.9513366761056701E-2</v>
      </c>
      <c r="CM150" s="3">
        <f t="shared" si="12"/>
        <v>0.57026108566768907</v>
      </c>
      <c r="CN150">
        <f t="shared" si="13"/>
        <v>1.3917942377103713E-4</v>
      </c>
      <c r="CO150">
        <f t="shared" si="14"/>
        <v>5.1986134319756475E-3</v>
      </c>
      <c r="CP150" s="3">
        <f t="shared" si="15"/>
        <v>2.6772412604286349E-2</v>
      </c>
      <c r="CQ150" t="str">
        <f t="shared" si="16"/>
        <v>Cal</v>
      </c>
      <c r="CR150" s="3">
        <f t="shared" si="17"/>
        <v>0.52213877289704458</v>
      </c>
      <c r="CV150">
        <v>2.6772412604286349E-2</v>
      </c>
    </row>
    <row r="151" spans="1:100" x14ac:dyDescent="0.25">
      <c r="A151" t="s">
        <v>127</v>
      </c>
      <c r="B151">
        <v>44.146000000000001</v>
      </c>
      <c r="C151">
        <v>29670.5</v>
      </c>
      <c r="D151">
        <v>20747.3</v>
      </c>
      <c r="E151" s="3">
        <v>6.0929354455290303</v>
      </c>
      <c r="F151" s="3">
        <v>0.32213319952372199</v>
      </c>
      <c r="G151" s="3">
        <v>0.12641424543230301</v>
      </c>
      <c r="H151" s="3">
        <v>122994.62956837101</v>
      </c>
      <c r="I151" s="3">
        <v>5188.3019622779502</v>
      </c>
      <c r="J151" s="3">
        <v>0.136321320037603</v>
      </c>
      <c r="K151" s="3">
        <v>118545.52193558701</v>
      </c>
      <c r="L151" s="3">
        <v>4896.6003101107299</v>
      </c>
      <c r="M151" s="3">
        <v>0.628848127958331</v>
      </c>
      <c r="N151" s="3">
        <v>45.770906510101497</v>
      </c>
      <c r="O151" s="3">
        <v>2.2758839138753899</v>
      </c>
      <c r="P151" s="3">
        <v>0.35065826469512801</v>
      </c>
      <c r="Q151" s="3">
        <v>488.89012677263798</v>
      </c>
      <c r="R151" s="3">
        <v>40.869215913003899</v>
      </c>
      <c r="S151" s="3">
        <v>63.530873537532003</v>
      </c>
      <c r="T151" s="14">
        <v>9.9999999999999995E-7</v>
      </c>
      <c r="U151" s="3">
        <v>11.5027651046919</v>
      </c>
      <c r="V151" s="14">
        <v>-167.50976677506</v>
      </c>
      <c r="W151" s="3">
        <v>205152.46798399699</v>
      </c>
      <c r="X151" s="3">
        <v>4730.8665110285501</v>
      </c>
      <c r="Y151" s="12" t="s">
        <v>243</v>
      </c>
      <c r="Z151" s="3">
        <v>1.4794550497236401</v>
      </c>
      <c r="AA151" s="3">
        <v>0.104894286477591</v>
      </c>
      <c r="AB151" s="3">
        <v>2.2784839738274099E-2</v>
      </c>
      <c r="AC151" s="3">
        <v>68.1083394791697</v>
      </c>
      <c r="AD151" s="3">
        <v>4.9979971795934501</v>
      </c>
      <c r="AE151" s="3">
        <v>0.13998931026802999</v>
      </c>
      <c r="AF151" s="3">
        <v>659.72610206812499</v>
      </c>
      <c r="AG151" s="3">
        <v>33.011513395430498</v>
      </c>
      <c r="AH151" s="3">
        <v>10.6146461359449</v>
      </c>
      <c r="AI151" s="3">
        <v>56.934197507240199</v>
      </c>
      <c r="AJ151" s="3">
        <v>2.45136194284553</v>
      </c>
      <c r="AK151" s="3">
        <v>9.9482276259223301E-3</v>
      </c>
      <c r="AL151" s="3">
        <v>0.18473708243308501</v>
      </c>
      <c r="AM151" s="3">
        <v>3.1172060804137199E-2</v>
      </c>
      <c r="AN151" s="3">
        <v>1.17316943038008E-2</v>
      </c>
      <c r="AO151" s="3">
        <v>1.3811449268962701</v>
      </c>
      <c r="AP151" s="3">
        <v>0.19817210331518201</v>
      </c>
      <c r="AQ151" s="3">
        <v>7.9771565624036603E-2</v>
      </c>
      <c r="AR151" s="3">
        <v>1.2703254426239301</v>
      </c>
      <c r="AS151" s="3">
        <v>9.2027168182600205E-2</v>
      </c>
      <c r="AT151" s="3">
        <v>7.0489193795963004E-3</v>
      </c>
      <c r="AU151" s="3">
        <v>0.113885792742456</v>
      </c>
      <c r="AV151" s="3">
        <v>1.63819009443524E-2</v>
      </c>
      <c r="AW151" s="3">
        <v>8.5123801172178291E-3</v>
      </c>
      <c r="AX151" s="3">
        <v>0.26317626410098099</v>
      </c>
      <c r="AY151" s="3">
        <v>2.8777372581113701E-2</v>
      </c>
      <c r="AZ151" s="3">
        <v>8.6927063846800601E-3</v>
      </c>
      <c r="BA151" s="3">
        <v>2.2749987102627201E-2</v>
      </c>
      <c r="BB151" s="3">
        <v>6.2233824899710997E-3</v>
      </c>
      <c r="BC151" s="3">
        <v>4.9156376536312503E-3</v>
      </c>
      <c r="BD151" s="3">
        <v>8.3738365846438803E-2</v>
      </c>
      <c r="BE151" s="3">
        <v>3.2896766560494298E-2</v>
      </c>
      <c r="BF151" s="3">
        <v>3.6631225886470699E-2</v>
      </c>
      <c r="BG151" s="13">
        <v>9.9999999999999995E-7</v>
      </c>
      <c r="BH151" s="3">
        <v>2.2456552120111099E-2</v>
      </c>
      <c r="BI151" s="3">
        <v>5.1256146571285202E-2</v>
      </c>
      <c r="BJ151" s="13">
        <v>9.9999999999999995E-7</v>
      </c>
      <c r="BK151" s="3">
        <v>7.0471136579574696E-3</v>
      </c>
      <c r="BL151" s="3">
        <v>1.7934431791753299E-2</v>
      </c>
      <c r="BM151" s="13">
        <v>9.9999999999999995E-7</v>
      </c>
      <c r="BN151" s="3">
        <v>2.17931631010145E-2</v>
      </c>
      <c r="BO151" s="3">
        <v>3.6088767794764803E-2</v>
      </c>
      <c r="BP151" s="13">
        <v>9.9999999999999995E-7</v>
      </c>
      <c r="BQ151" s="3">
        <v>3.3348983885759299E-3</v>
      </c>
      <c r="BR151" s="3">
        <v>7.9132915791979702E-3</v>
      </c>
      <c r="BS151" s="13">
        <v>9.9999999999999995E-7</v>
      </c>
      <c r="BT151" s="3">
        <v>2.0283698254832699E-2</v>
      </c>
      <c r="BU151" s="3">
        <v>3.0371554534173499E-2</v>
      </c>
      <c r="BV151" s="13">
        <v>9.9999999999999995E-7</v>
      </c>
      <c r="BW151" s="3">
        <v>4.1555083293942502E-3</v>
      </c>
      <c r="BX151" s="3">
        <v>7.8846819060194202E-3</v>
      </c>
      <c r="BY151" s="13">
        <v>9.9999999999999995E-7</v>
      </c>
      <c r="BZ151" s="3">
        <v>1.13015218711038E-2</v>
      </c>
      <c r="CA151" s="3">
        <v>2.29853763201123E-2</v>
      </c>
      <c r="CB151" s="13">
        <v>9.9999999999999995E-7</v>
      </c>
      <c r="CC151" s="3">
        <v>3.1092938006734602E-3</v>
      </c>
      <c r="CD151" s="3">
        <v>8.2396491931055107E-3</v>
      </c>
      <c r="CE151" s="13">
        <v>9.9999999999999995E-7</v>
      </c>
      <c r="CF151" s="3">
        <v>1.54782338153811E-2</v>
      </c>
      <c r="CG151" s="3">
        <v>4.2202295240922297E-2</v>
      </c>
      <c r="CH151" s="13">
        <v>9.9999999999999995E-7</v>
      </c>
      <c r="CI151" s="3">
        <v>4.4023581045237303E-3</v>
      </c>
      <c r="CJ151" s="3">
        <v>1.0649796282594199E-2</v>
      </c>
      <c r="CK151" s="3">
        <v>0.21584195212667001</v>
      </c>
      <c r="CL151" s="3">
        <v>3.3004021682851999E-2</v>
      </c>
      <c r="CM151" s="3">
        <f t="shared" si="12"/>
        <v>0.57784107157235953</v>
      </c>
      <c r="CN151">
        <f t="shared" si="13"/>
        <v>2.2262613011276336E-4</v>
      </c>
      <c r="CO151">
        <f t="shared" si="14"/>
        <v>5.1188299811367084E-3</v>
      </c>
      <c r="CP151" s="3">
        <f t="shared" si="15"/>
        <v>4.3491604709114812E-2</v>
      </c>
      <c r="CQ151" t="str">
        <f t="shared" si="16"/>
        <v>Dol</v>
      </c>
      <c r="CR151" s="3">
        <f t="shared" si="17"/>
        <v>0.48356040979250303</v>
      </c>
      <c r="CV151">
        <v>4.3491604709114812E-2</v>
      </c>
    </row>
    <row r="152" spans="1:100" x14ac:dyDescent="0.25">
      <c r="A152" t="s">
        <v>128</v>
      </c>
      <c r="B152">
        <v>44.152000000000001</v>
      </c>
      <c r="C152">
        <v>31874.799999999999</v>
      </c>
      <c r="D152">
        <v>20649.8</v>
      </c>
      <c r="E152" s="3">
        <v>3.80809026377419</v>
      </c>
      <c r="F152" s="3">
        <v>0.174187247707871</v>
      </c>
      <c r="G152" s="3">
        <v>0.130587616556505</v>
      </c>
      <c r="H152" s="3">
        <v>124322.85093379499</v>
      </c>
      <c r="I152" s="3">
        <v>4005.1709499059002</v>
      </c>
      <c r="J152" s="3">
        <v>0.17880500522495299</v>
      </c>
      <c r="K152" s="3">
        <v>119264.860790151</v>
      </c>
      <c r="L152" s="3">
        <v>3583.1823417329201</v>
      </c>
      <c r="M152" s="3">
        <v>0.39874002332986103</v>
      </c>
      <c r="N152" s="3">
        <v>114.86199721039399</v>
      </c>
      <c r="O152" s="3">
        <v>7.2594454047928503</v>
      </c>
      <c r="P152" s="3">
        <v>0.36632014841618699</v>
      </c>
      <c r="Q152" s="3">
        <v>447.622058732298</v>
      </c>
      <c r="R152" s="3">
        <v>119.287158192558</v>
      </c>
      <c r="S152" s="3">
        <v>64.552437060929506</v>
      </c>
      <c r="T152" s="14">
        <v>9.9999999999999995E-7</v>
      </c>
      <c r="U152" s="3">
        <v>50.443306593337702</v>
      </c>
      <c r="V152" s="14">
        <v>-310.09674330605401</v>
      </c>
      <c r="W152" s="3">
        <v>209336.24349081999</v>
      </c>
      <c r="X152" s="3">
        <v>4362.6763813326397</v>
      </c>
      <c r="Y152" s="12" t="s">
        <v>243</v>
      </c>
      <c r="Z152" s="3">
        <v>1.6535030623481</v>
      </c>
      <c r="AA152" s="3">
        <v>0.103614492504973</v>
      </c>
      <c r="AB152" s="3">
        <v>3.1765196299219901E-2</v>
      </c>
      <c r="AC152" s="3">
        <v>34.563682539629902</v>
      </c>
      <c r="AD152" s="3">
        <v>1.91365484875064</v>
      </c>
      <c r="AE152" s="3">
        <v>0.17880383724086199</v>
      </c>
      <c r="AF152" s="3">
        <v>476.66644526052102</v>
      </c>
      <c r="AG152" s="3">
        <v>18.692318890250199</v>
      </c>
      <c r="AH152" s="3">
        <v>13.649166314802001</v>
      </c>
      <c r="AI152" s="3">
        <v>57.9443807409192</v>
      </c>
      <c r="AJ152" s="3">
        <v>1.6713204577851899</v>
      </c>
      <c r="AK152" s="3">
        <v>2.60344096949225E-6</v>
      </c>
      <c r="AL152" s="3">
        <v>6.7890967869429705E-2</v>
      </c>
      <c r="AM152" s="3">
        <v>2.17963875869773E-2</v>
      </c>
      <c r="AN152" s="3">
        <v>1.0900394559344301E-2</v>
      </c>
      <c r="AO152" s="3">
        <v>1.3236573896360699</v>
      </c>
      <c r="AP152" s="3">
        <v>0.24754543635516099</v>
      </c>
      <c r="AQ152" s="3">
        <v>0.12752951408168001</v>
      </c>
      <c r="AR152" s="3">
        <v>1.26245317913001</v>
      </c>
      <c r="AS152" s="3">
        <v>0.120792089444948</v>
      </c>
      <c r="AT152" s="3">
        <v>2.6137101932172599E-2</v>
      </c>
      <c r="AU152" s="3">
        <v>6.3070772458462002E-2</v>
      </c>
      <c r="AV152" s="3">
        <v>1.02362134682589E-2</v>
      </c>
      <c r="AW152" s="3">
        <v>5.1913983331346404E-3</v>
      </c>
      <c r="AX152" s="3">
        <v>0.10427199250791</v>
      </c>
      <c r="AY152" s="3">
        <v>1.4919318937669099E-2</v>
      </c>
      <c r="AZ152" s="3">
        <v>8.3965910171478891E-3</v>
      </c>
      <c r="BA152" s="3">
        <v>1.7261462225967899E-2</v>
      </c>
      <c r="BB152" s="3">
        <v>6.8402187775934804E-3</v>
      </c>
      <c r="BC152" s="3">
        <v>7.7172293611982501E-3</v>
      </c>
      <c r="BD152" s="3">
        <v>6.34277827685224E-2</v>
      </c>
      <c r="BE152" s="3">
        <v>2.9729298231622899E-2</v>
      </c>
      <c r="BF152" s="3">
        <v>4.3111673130193297E-2</v>
      </c>
      <c r="BG152" s="13">
        <v>9.9999999999999995E-7</v>
      </c>
      <c r="BH152" s="3">
        <v>2.25827658116136E-2</v>
      </c>
      <c r="BI152" s="3">
        <v>3.7230463943355101E-2</v>
      </c>
      <c r="BJ152" s="13">
        <v>9.9999999999999995E-7</v>
      </c>
      <c r="BK152" s="3">
        <v>5.89534525287285E-3</v>
      </c>
      <c r="BL152" s="3">
        <v>1.4559266635279001E-2</v>
      </c>
      <c r="BM152" s="13">
        <v>9.9999999999999995E-7</v>
      </c>
      <c r="BN152" s="3">
        <v>2.2713578426908802E-2</v>
      </c>
      <c r="BO152" s="3">
        <v>8.0799642906211694E-2</v>
      </c>
      <c r="BP152" s="13">
        <v>9.9999999999999995E-7</v>
      </c>
      <c r="BQ152" s="3">
        <v>8.8169213797375205E-5</v>
      </c>
      <c r="BR152" s="3">
        <v>5.5097941491787502E-3</v>
      </c>
      <c r="BS152" s="13">
        <v>9.9999999999999995E-7</v>
      </c>
      <c r="BT152" s="3">
        <v>1.33939256978538E-2</v>
      </c>
      <c r="BU152" s="3">
        <v>5.7255178665897598E-2</v>
      </c>
      <c r="BV152" s="13">
        <v>9.9999999999999995E-7</v>
      </c>
      <c r="BW152" s="3">
        <v>3.1930261585295001E-3</v>
      </c>
      <c r="BX152" s="3">
        <v>7.4215324505806698E-3</v>
      </c>
      <c r="BY152" s="13">
        <v>9.9999999999999995E-7</v>
      </c>
      <c r="BZ152" s="3">
        <v>1.02831040327441E-2</v>
      </c>
      <c r="CA152" s="3">
        <v>2.78216027163973E-2</v>
      </c>
      <c r="CB152" s="13">
        <v>9.9999999999999995E-7</v>
      </c>
      <c r="CC152" s="3">
        <v>2.9398040829326099E-3</v>
      </c>
      <c r="CD152" s="3">
        <v>8.2277637691276495E-3</v>
      </c>
      <c r="CE152" s="13">
        <v>9.9999999999999995E-7</v>
      </c>
      <c r="CF152" s="3">
        <v>1.59980759955634E-2</v>
      </c>
      <c r="CG152" s="3">
        <v>2.8922566142822799E-2</v>
      </c>
      <c r="CH152" s="13">
        <v>9.9999999999999995E-7</v>
      </c>
      <c r="CI152" s="3">
        <v>3.7599771694074801E-3</v>
      </c>
      <c r="CJ152" s="3">
        <v>9.2535004037701506E-3</v>
      </c>
      <c r="CK152" s="3">
        <v>0.22026351330388599</v>
      </c>
      <c r="CL152" s="3">
        <v>3.57580416042593E-2</v>
      </c>
      <c r="CM152" s="3">
        <f t="shared" si="12"/>
        <v>0.56972867574831165</v>
      </c>
      <c r="CN152">
        <f t="shared" si="13"/>
        <v>1.7185886933730532E-4</v>
      </c>
      <c r="CO152">
        <f t="shared" si="14"/>
        <v>5.2232208066974395E-3</v>
      </c>
      <c r="CP152" s="3">
        <f t="shared" si="15"/>
        <v>3.290285356440234E-2</v>
      </c>
      <c r="CQ152" t="str">
        <f t="shared" si="16"/>
        <v>Dol</v>
      </c>
      <c r="CR152" s="3">
        <f t="shared" si="17"/>
        <v>0.24804200996086229</v>
      </c>
      <c r="CV152">
        <v>3.290285356440234E-2</v>
      </c>
    </row>
    <row r="153" spans="1:100" x14ac:dyDescent="0.25">
      <c r="A153" t="s">
        <v>129</v>
      </c>
      <c r="B153">
        <v>44.21</v>
      </c>
      <c r="C153">
        <v>38664.6</v>
      </c>
      <c r="D153">
        <v>27442.9</v>
      </c>
      <c r="E153" s="3">
        <v>6.9977169110298201</v>
      </c>
      <c r="F153" s="3">
        <v>0.326289234058458</v>
      </c>
      <c r="G153" s="3">
        <v>9.6974827212447004E-2</v>
      </c>
      <c r="H153" s="3">
        <v>125688.01890023101</v>
      </c>
      <c r="I153" s="3">
        <v>6745.8148933673601</v>
      </c>
      <c r="J153" s="3">
        <v>0.16169045951594799</v>
      </c>
      <c r="K153" s="3">
        <v>123542.241845916</v>
      </c>
      <c r="L153" s="3">
        <v>7084.6305033564504</v>
      </c>
      <c r="M153" s="3">
        <v>0.40909471994975999</v>
      </c>
      <c r="N153" s="3">
        <v>53.448179666778998</v>
      </c>
      <c r="O153" s="3">
        <v>4.5161617182697</v>
      </c>
      <c r="P153" s="3">
        <v>0.31078160435087798</v>
      </c>
      <c r="Q153" s="3">
        <v>516.47788145628397</v>
      </c>
      <c r="R153" s="3">
        <v>34.0423171911346</v>
      </c>
      <c r="S153" s="3">
        <v>55.576353884629299</v>
      </c>
      <c r="T153" s="14">
        <v>9.9999999999999995E-7</v>
      </c>
      <c r="U153" s="3">
        <v>17.5495161671037</v>
      </c>
      <c r="V153" s="14">
        <v>-478.62754003755799</v>
      </c>
      <c r="W153" s="3">
        <v>209155.135126437</v>
      </c>
      <c r="X153" s="3">
        <v>5904.6923911535596</v>
      </c>
      <c r="Y153" s="12" t="s">
        <v>243</v>
      </c>
      <c r="Z153" s="3">
        <v>2.1394032824117302</v>
      </c>
      <c r="AA153" s="3">
        <v>0.189595841731037</v>
      </c>
      <c r="AB153" s="3">
        <v>3.00628377439392E-2</v>
      </c>
      <c r="AC153" s="3">
        <v>62.623047587129498</v>
      </c>
      <c r="AD153" s="3">
        <v>4.8312807405732601</v>
      </c>
      <c r="AE153" s="3">
        <v>0.149962738735123</v>
      </c>
      <c r="AF153" s="3">
        <v>617.67344980067901</v>
      </c>
      <c r="AG153" s="3">
        <v>33.758443593330497</v>
      </c>
      <c r="AH153" s="3">
        <v>10.9231081828667</v>
      </c>
      <c r="AI153" s="3">
        <v>60.676046868185203</v>
      </c>
      <c r="AJ153" s="3">
        <v>3.3719603316938498</v>
      </c>
      <c r="AK153" s="3">
        <v>1.41697563351579E-2</v>
      </c>
      <c r="AL153" s="3">
        <v>0.327714293085546</v>
      </c>
      <c r="AM153" s="3">
        <v>4.1161230875571497E-2</v>
      </c>
      <c r="AN153" s="3">
        <v>1.24105300117478E-2</v>
      </c>
      <c r="AO153" s="3">
        <v>1.40362017726847</v>
      </c>
      <c r="AP153" s="3">
        <v>0.229734546392932</v>
      </c>
      <c r="AQ153" s="3">
        <v>7.3560695038765306E-2</v>
      </c>
      <c r="AR153" s="3">
        <v>1.30891506058496</v>
      </c>
      <c r="AS153" s="3">
        <v>9.5396455274968997E-2</v>
      </c>
      <c r="AT153" s="3">
        <v>1.1099973643592401E-2</v>
      </c>
      <c r="AU153" s="3">
        <v>0.22217595519420599</v>
      </c>
      <c r="AV153" s="3">
        <v>2.4812326128792701E-2</v>
      </c>
      <c r="AW153" s="3">
        <v>8.3968242453078892E-3</v>
      </c>
      <c r="AX153" s="3">
        <v>0.62057701022155398</v>
      </c>
      <c r="AY153" s="3">
        <v>6.0801651700595899E-2</v>
      </c>
      <c r="AZ153" s="3">
        <v>7.4949788158862399E-3</v>
      </c>
      <c r="BA153" s="3">
        <v>6.5011189265764505E-2</v>
      </c>
      <c r="BB153" s="3">
        <v>9.7675499099794394E-3</v>
      </c>
      <c r="BC153" s="3">
        <v>7.2588651610044803E-3</v>
      </c>
      <c r="BD153" s="3">
        <v>0.27081366611847701</v>
      </c>
      <c r="BE153" s="3">
        <v>5.4417646752596499E-2</v>
      </c>
      <c r="BF153" s="3">
        <v>3.0572013088785498E-2</v>
      </c>
      <c r="BG153" s="13">
        <v>9.9999999999999995E-7</v>
      </c>
      <c r="BH153" s="3">
        <v>2.7351128897319402E-2</v>
      </c>
      <c r="BI153" s="3">
        <v>6.2643058740560698E-2</v>
      </c>
      <c r="BJ153" s="13">
        <v>9.9999999999999995E-7</v>
      </c>
      <c r="BK153" s="3">
        <v>5.9924960186685597E-3</v>
      </c>
      <c r="BL153" s="3">
        <v>1.68537633490757E-2</v>
      </c>
      <c r="BM153" s="3">
        <v>5.6714600338872198E-2</v>
      </c>
      <c r="BN153" s="3">
        <v>2.72616258534817E-2</v>
      </c>
      <c r="BO153" s="3">
        <v>3.8781092553733298E-2</v>
      </c>
      <c r="BP153" s="3">
        <v>1.2098564515534999E-2</v>
      </c>
      <c r="BQ153" s="3">
        <v>4.29412808196166E-3</v>
      </c>
      <c r="BR153" s="3">
        <v>7.7889517231264698E-3</v>
      </c>
      <c r="BS153" s="3">
        <v>5.7241592646553999E-2</v>
      </c>
      <c r="BT153" s="3">
        <v>2.4519379871536101E-2</v>
      </c>
      <c r="BU153" s="3">
        <v>3.5539145646666298E-2</v>
      </c>
      <c r="BV153" s="13">
        <v>9.9999999999999995E-7</v>
      </c>
      <c r="BW153" s="3">
        <v>4.4716466283921102E-3</v>
      </c>
      <c r="BX153" s="3">
        <v>6.9245413534627298E-3</v>
      </c>
      <c r="BY153" s="3">
        <v>1.72962443598947E-2</v>
      </c>
      <c r="BZ153" s="3">
        <v>1.1739175832303699E-2</v>
      </c>
      <c r="CA153" s="3">
        <v>1.63554847414977E-2</v>
      </c>
      <c r="CB153" s="13">
        <v>9.9999999999999995E-7</v>
      </c>
      <c r="CC153" s="3">
        <v>4.1067903900047498E-3</v>
      </c>
      <c r="CD153" s="3">
        <v>6.9921325066949896E-3</v>
      </c>
      <c r="CE153" s="13">
        <v>9.9999999999999995E-7</v>
      </c>
      <c r="CF153" s="3">
        <v>1.67861614048842E-2</v>
      </c>
      <c r="CG153" s="3">
        <v>4.5610347747623799E-2</v>
      </c>
      <c r="CH153" s="13">
        <v>9.9999999999999995E-7</v>
      </c>
      <c r="CI153" s="3">
        <v>3.7643612519866901E-3</v>
      </c>
      <c r="CJ153" s="3">
        <v>8.29493980559768E-3</v>
      </c>
      <c r="CK153" s="3">
        <v>0.18628733663259101</v>
      </c>
      <c r="CL153" s="3">
        <v>2.9059022338502102E-2</v>
      </c>
      <c r="CM153" s="3">
        <f t="shared" si="12"/>
        <v>0.59067276436331861</v>
      </c>
      <c r="CN153">
        <f t="shared" si="13"/>
        <v>2.894578370893525E-4</v>
      </c>
      <c r="CO153">
        <f t="shared" si="14"/>
        <v>5.218701909437521E-3</v>
      </c>
      <c r="CP153" s="3">
        <f t="shared" si="15"/>
        <v>5.546548588373975E-2</v>
      </c>
      <c r="CQ153" t="str">
        <f t="shared" si="16"/>
        <v>Dol</v>
      </c>
      <c r="CR153" s="3">
        <f t="shared" si="17"/>
        <v>1.3219348226608574</v>
      </c>
      <c r="CV153">
        <v>5.546548588373975E-2</v>
      </c>
    </row>
    <row r="154" spans="1:100" x14ac:dyDescent="0.25">
      <c r="A154" t="s">
        <v>130</v>
      </c>
      <c r="B154">
        <v>44.158000000000001</v>
      </c>
      <c r="C154">
        <v>41480.6</v>
      </c>
      <c r="D154">
        <v>25128</v>
      </c>
      <c r="E154" s="3">
        <v>4.3800443543454701</v>
      </c>
      <c r="F154" s="3">
        <v>0.18366552797347099</v>
      </c>
      <c r="G154" s="3">
        <v>0.119286623092642</v>
      </c>
      <c r="H154" s="3">
        <v>126363.53467609</v>
      </c>
      <c r="I154" s="3">
        <v>4916.4476932283596</v>
      </c>
      <c r="J154" s="3">
        <v>0.18314461388030001</v>
      </c>
      <c r="K154" s="3">
        <v>119973.019977278</v>
      </c>
      <c r="L154" s="3">
        <v>4307.5466740337897</v>
      </c>
      <c r="M154" s="3">
        <v>0.408490362468656</v>
      </c>
      <c r="N154" s="3">
        <v>489.19219491579798</v>
      </c>
      <c r="O154" s="3">
        <v>22.088510649005698</v>
      </c>
      <c r="P154" s="3">
        <v>0.38317084324376899</v>
      </c>
      <c r="Q154" s="3">
        <v>910.38637498285902</v>
      </c>
      <c r="R154" s="3">
        <v>52.518989871565701</v>
      </c>
      <c r="S154" s="3">
        <v>62.241404513837601</v>
      </c>
      <c r="T154" s="13">
        <v>9.9999999999999995E-7</v>
      </c>
      <c r="U154" s="3">
        <v>70.176823017661206</v>
      </c>
      <c r="V154" s="3">
        <v>1444.1007560017999</v>
      </c>
      <c r="W154" s="3">
        <v>209384.56906128299</v>
      </c>
      <c r="X154" s="3">
        <v>5295.9647039515403</v>
      </c>
      <c r="Y154" s="12" t="s">
        <v>243</v>
      </c>
      <c r="Z154" s="3">
        <v>2.3543824947181098</v>
      </c>
      <c r="AA154" s="3">
        <v>0.17031308339685999</v>
      </c>
      <c r="AB154" s="3">
        <v>3.0744573650960901E-2</v>
      </c>
      <c r="AC154" s="3">
        <v>64.620640668022304</v>
      </c>
      <c r="AD154" s="3">
        <v>2.7743632954616002</v>
      </c>
      <c r="AE154" s="3">
        <v>0.14953037439230199</v>
      </c>
      <c r="AF154" s="3">
        <v>597.74740042716701</v>
      </c>
      <c r="AG154" s="3">
        <v>30.300062081004398</v>
      </c>
      <c r="AH154" s="3">
        <v>11.3271500735271</v>
      </c>
      <c r="AI154" s="3">
        <v>60.210475199309002</v>
      </c>
      <c r="AJ154" s="3">
        <v>2.28038679385415</v>
      </c>
      <c r="AK154" s="3">
        <v>7.73784225984112E-3</v>
      </c>
      <c r="AL154" s="3">
        <v>0.145704737585962</v>
      </c>
      <c r="AM154" s="3">
        <v>3.1319905736899099E-2</v>
      </c>
      <c r="AN154" s="3">
        <v>2.1089707917929499E-2</v>
      </c>
      <c r="AO154" s="3">
        <v>2.0698123946490199</v>
      </c>
      <c r="AP154" s="3">
        <v>0.32359606544173403</v>
      </c>
      <c r="AQ154" s="3">
        <v>9.9468578134920702E-2</v>
      </c>
      <c r="AR154" s="3">
        <v>1.9653407092350099</v>
      </c>
      <c r="AS154" s="3">
        <v>0.15009380372565001</v>
      </c>
      <c r="AT154" s="3">
        <v>1.0807976098825301E-2</v>
      </c>
      <c r="AU154" s="3">
        <v>0.111510416227144</v>
      </c>
      <c r="AV154" s="3">
        <v>1.6024679384675999E-2</v>
      </c>
      <c r="AW154" s="3">
        <v>6.3679482862759196E-3</v>
      </c>
      <c r="AX154" s="3">
        <v>0.17998806226885999</v>
      </c>
      <c r="AY154" s="3">
        <v>1.9526509372100199E-2</v>
      </c>
      <c r="AZ154" s="3">
        <v>7.8578931023118304E-3</v>
      </c>
      <c r="BA154" s="3">
        <v>1.5939449618621999E-2</v>
      </c>
      <c r="BB154" s="3">
        <v>5.52695316746021E-3</v>
      </c>
      <c r="BC154" s="3">
        <v>1.0974992281273001E-2</v>
      </c>
      <c r="BD154" s="3">
        <v>8.0806878232774104E-2</v>
      </c>
      <c r="BE154" s="3">
        <v>2.9004992846153599E-2</v>
      </c>
      <c r="BF154" s="3">
        <v>4.1791583675614398E-2</v>
      </c>
      <c r="BG154" s="13">
        <v>9.9999999999999995E-7</v>
      </c>
      <c r="BH154" s="3">
        <v>1.5512541210382799E-2</v>
      </c>
      <c r="BI154" s="3">
        <v>5.7974475601702602E-2</v>
      </c>
      <c r="BJ154" s="13">
        <v>9.9999999999999995E-7</v>
      </c>
      <c r="BK154" s="3">
        <v>5.6390746668677598E-3</v>
      </c>
      <c r="BL154" s="3">
        <v>9.5134644552942894E-3</v>
      </c>
      <c r="BM154" s="13">
        <v>9.9999999999999995E-7</v>
      </c>
      <c r="BN154" s="3">
        <v>2.0233342622110701E-2</v>
      </c>
      <c r="BO154" s="3">
        <v>4.56805993466659E-2</v>
      </c>
      <c r="BP154" s="13">
        <v>9.9999999999999995E-7</v>
      </c>
      <c r="BQ154" s="3">
        <v>3.2955029005930399E-3</v>
      </c>
      <c r="BR154" s="3">
        <v>7.0820329064940997E-3</v>
      </c>
      <c r="BS154" s="13">
        <v>9.9999999999999995E-7</v>
      </c>
      <c r="BT154" s="3">
        <v>1.5938488001434801E-2</v>
      </c>
      <c r="BU154" s="3">
        <v>2.9640792643594802E-2</v>
      </c>
      <c r="BV154" s="13">
        <v>9.9999999999999995E-7</v>
      </c>
      <c r="BW154" s="3">
        <v>5.3798522727697704E-3</v>
      </c>
      <c r="BX154" s="3">
        <v>1.18873605529012E-2</v>
      </c>
      <c r="BY154" s="13">
        <v>9.9999999999999995E-7</v>
      </c>
      <c r="BZ154" s="3">
        <v>1.43525317565052E-2</v>
      </c>
      <c r="CA154" s="3">
        <v>2.6053495268924899E-2</v>
      </c>
      <c r="CB154" s="13">
        <v>9.9999999999999995E-7</v>
      </c>
      <c r="CC154" s="3">
        <v>3.9915501827202902E-3</v>
      </c>
      <c r="CD154" s="3">
        <v>5.5657870620440201E-3</v>
      </c>
      <c r="CE154" s="13">
        <v>9.9999999999999995E-7</v>
      </c>
      <c r="CF154" s="3">
        <v>1.500110665155E-2</v>
      </c>
      <c r="CG154" s="3">
        <v>2.5288168298669301E-2</v>
      </c>
      <c r="CH154" s="13">
        <v>9.9999999999999995E-7</v>
      </c>
      <c r="CI154" s="3">
        <v>4.1673626268510103E-3</v>
      </c>
      <c r="CJ154" s="3">
        <v>8.9669865490736803E-3</v>
      </c>
      <c r="CK154" s="3">
        <v>0.17836144107044499</v>
      </c>
      <c r="CL154" s="3">
        <v>3.6723467505994603E-2</v>
      </c>
      <c r="CM154" s="3">
        <f t="shared" si="12"/>
        <v>0.57297928168796486</v>
      </c>
      <c r="CN154">
        <f t="shared" si="13"/>
        <v>2.1096106814968288E-4</v>
      </c>
      <c r="CO154">
        <f t="shared" si="14"/>
        <v>5.2244265946724631E-3</v>
      </c>
      <c r="CP154" s="3">
        <f t="shared" si="15"/>
        <v>4.0379755429008707E-2</v>
      </c>
      <c r="CQ154" t="str">
        <f t="shared" si="16"/>
        <v>Dol</v>
      </c>
      <c r="CR154" s="3">
        <f t="shared" si="17"/>
        <v>0.38825480634740006</v>
      </c>
      <c r="CV154">
        <v>4.0379755429008707E-2</v>
      </c>
    </row>
    <row r="155" spans="1:100" x14ac:dyDescent="0.25">
      <c r="A155" t="s">
        <v>131</v>
      </c>
      <c r="B155">
        <v>44.122999999999998</v>
      </c>
      <c r="C155">
        <v>42358.6</v>
      </c>
      <c r="D155">
        <v>25131.8</v>
      </c>
      <c r="E155" s="3">
        <v>3.2368591755218699</v>
      </c>
      <c r="F155" s="3">
        <v>0.13996013818528899</v>
      </c>
      <c r="G155" s="3">
        <v>0.11590241886088</v>
      </c>
      <c r="H155" s="3">
        <v>123034.76908675001</v>
      </c>
      <c r="I155" s="3">
        <v>3685.6969067401701</v>
      </c>
      <c r="J155" s="3">
        <v>0.17697874419689399</v>
      </c>
      <c r="K155" s="3">
        <v>116897.52288237499</v>
      </c>
      <c r="L155" s="3">
        <v>3192.62049412735</v>
      </c>
      <c r="M155" s="3">
        <v>0.42532261223915202</v>
      </c>
      <c r="N155" s="3">
        <v>610.69568258224297</v>
      </c>
      <c r="O155" s="3">
        <v>28.250640683833598</v>
      </c>
      <c r="P155" s="3">
        <v>0.37961428731130598</v>
      </c>
      <c r="Q155" s="3">
        <v>914.01549854707002</v>
      </c>
      <c r="R155" s="3">
        <v>54.600330904605997</v>
      </c>
      <c r="S155" s="3">
        <v>79.374303736184103</v>
      </c>
      <c r="T155" s="13">
        <v>9.9999999999999995E-7</v>
      </c>
      <c r="U155" s="3">
        <v>84.855924670199897</v>
      </c>
      <c r="V155" s="3">
        <v>334.25971600492301</v>
      </c>
      <c r="W155" s="3">
        <v>207398.15047416699</v>
      </c>
      <c r="X155" s="3">
        <v>4368.1723274712604</v>
      </c>
      <c r="Y155" s="12" t="s">
        <v>243</v>
      </c>
      <c r="Z155" s="3">
        <v>3.4040248427553301</v>
      </c>
      <c r="AA155" s="3">
        <v>0.16755403579706701</v>
      </c>
      <c r="AB155" s="3">
        <v>3.1799998926468398E-2</v>
      </c>
      <c r="AC155" s="3">
        <v>328.076153795827</v>
      </c>
      <c r="AD155" s="3">
        <v>11.434066446952601</v>
      </c>
      <c r="AE155" s="3">
        <v>0.13010986965569299</v>
      </c>
      <c r="AF155" s="3">
        <v>1184.9361873258699</v>
      </c>
      <c r="AG155" s="3">
        <v>39.339267709027503</v>
      </c>
      <c r="AH155" s="3">
        <v>14.381110119077601</v>
      </c>
      <c r="AI155" s="3">
        <v>71.337859511753805</v>
      </c>
      <c r="AJ155" s="3">
        <v>2.4072355492094899</v>
      </c>
      <c r="AK155" s="3">
        <v>1.89547397889114E-2</v>
      </c>
      <c r="AL155" s="3">
        <v>0.91568446590910402</v>
      </c>
      <c r="AM155" s="3">
        <v>7.0661857260077302E-2</v>
      </c>
      <c r="AN155" s="3">
        <v>1.34163610327321E-2</v>
      </c>
      <c r="AO155" s="3">
        <v>12.4484764829994</v>
      </c>
      <c r="AP155" s="3">
        <v>0.86922445000617998</v>
      </c>
      <c r="AQ155" s="3">
        <v>0.1152349080987</v>
      </c>
      <c r="AR155" s="3">
        <v>12.6782701124641</v>
      </c>
      <c r="AS155" s="3">
        <v>0.42910398799861998</v>
      </c>
      <c r="AT155" s="3">
        <v>1.9484528573411101E-2</v>
      </c>
      <c r="AU155" s="3">
        <v>0.422276567799164</v>
      </c>
      <c r="AV155" s="3">
        <v>3.1781947991177797E-2</v>
      </c>
      <c r="AW155" s="3">
        <v>1.0110599635626501E-2</v>
      </c>
      <c r="AX155" s="3">
        <v>0.99461998525451401</v>
      </c>
      <c r="AY155" s="3">
        <v>5.3792668036811903E-2</v>
      </c>
      <c r="AZ155" s="3">
        <v>5.73785370856068E-3</v>
      </c>
      <c r="BA155" s="3">
        <v>0.121342926863786</v>
      </c>
      <c r="BB155" s="3">
        <v>1.4986702187546001E-2</v>
      </c>
      <c r="BC155" s="3">
        <v>5.5950632939258003E-3</v>
      </c>
      <c r="BD155" s="3">
        <v>0.488339302603925</v>
      </c>
      <c r="BE155" s="3">
        <v>7.2483671561227397E-2</v>
      </c>
      <c r="BF155" s="3">
        <v>3.05338344244022E-2</v>
      </c>
      <c r="BG155" s="3">
        <v>0.11308255648688401</v>
      </c>
      <c r="BH155" s="3">
        <v>4.2329498663120503E-2</v>
      </c>
      <c r="BI155" s="3">
        <v>6.2565830657542204E-2</v>
      </c>
      <c r="BJ155" s="3">
        <v>3.08083089675385E-2</v>
      </c>
      <c r="BK155" s="3">
        <v>1.05339156756891E-2</v>
      </c>
      <c r="BL155" s="3">
        <v>1.2781175875449999E-2</v>
      </c>
      <c r="BM155" s="13">
        <v>9.9999999999999995E-7</v>
      </c>
      <c r="BN155" s="3">
        <v>3.3519988121751498E-2</v>
      </c>
      <c r="BO155" s="3">
        <v>5.7352597904642297E-2</v>
      </c>
      <c r="BP155" s="3">
        <v>1.98123521543997E-2</v>
      </c>
      <c r="BQ155" s="3">
        <v>6.7623682696760102E-3</v>
      </c>
      <c r="BR155" s="3">
        <v>5.58458863494927E-3</v>
      </c>
      <c r="BS155" s="3">
        <v>8.2730536309333802E-2</v>
      </c>
      <c r="BT155" s="3">
        <v>2.8450490090961199E-2</v>
      </c>
      <c r="BU155" s="3">
        <v>2.6687454459128301E-2</v>
      </c>
      <c r="BV155" s="3">
        <v>2.93694706019909E-2</v>
      </c>
      <c r="BW155" s="3">
        <v>8.2937368058977091E-3</v>
      </c>
      <c r="BX155" s="3">
        <v>1.068961257862E-2</v>
      </c>
      <c r="BY155" s="3">
        <v>6.2487553646443102E-2</v>
      </c>
      <c r="BZ155" s="3">
        <v>2.14617605213893E-2</v>
      </c>
      <c r="CA155" s="3">
        <v>2.3408177148295399E-2</v>
      </c>
      <c r="CB155" s="3">
        <v>1.49958529092725E-2</v>
      </c>
      <c r="CC155" s="3">
        <v>6.3498850538787699E-3</v>
      </c>
      <c r="CD155" s="3">
        <v>9.9653745047160302E-3</v>
      </c>
      <c r="CE155" s="3">
        <v>5.9805172301772E-2</v>
      </c>
      <c r="CF155" s="3">
        <v>2.41082491022836E-2</v>
      </c>
      <c r="CG155" s="3">
        <v>3.5984403370581203E-2</v>
      </c>
      <c r="CH155" s="13">
        <v>9.9999999999999995E-7</v>
      </c>
      <c r="CI155" s="3">
        <v>4.5177650651090804E-3</v>
      </c>
      <c r="CJ155" s="3">
        <v>8.4220918537849399E-3</v>
      </c>
      <c r="CK155" s="3">
        <v>8.4329064115907404E-2</v>
      </c>
      <c r="CL155" s="3">
        <v>2.20736849317811E-2</v>
      </c>
      <c r="CM155" s="3">
        <f t="shared" si="12"/>
        <v>0.56363821285347215</v>
      </c>
      <c r="CN155">
        <f t="shared" si="13"/>
        <v>1.5815047872731904E-4</v>
      </c>
      <c r="CO155">
        <f t="shared" si="14"/>
        <v>5.1748627794342772E-3</v>
      </c>
      <c r="CP155" s="3">
        <f t="shared" si="15"/>
        <v>3.0561289345841989E-2</v>
      </c>
      <c r="CQ155" t="str">
        <f t="shared" si="16"/>
        <v>Dol</v>
      </c>
      <c r="CR155" s="3">
        <f t="shared" si="17"/>
        <v>2.4396725858990234</v>
      </c>
      <c r="CV155">
        <v>3.0561289345841989E-2</v>
      </c>
    </row>
    <row r="156" spans="1:100" x14ac:dyDescent="0.25">
      <c r="A156" t="s">
        <v>132</v>
      </c>
      <c r="B156">
        <v>44.17</v>
      </c>
      <c r="C156">
        <v>41051.699999999997</v>
      </c>
      <c r="D156">
        <v>25130.2</v>
      </c>
      <c r="E156" s="3">
        <v>2.6699723284261401</v>
      </c>
      <c r="F156" s="3">
        <v>0.15776096943485499</v>
      </c>
      <c r="G156" s="3">
        <v>0.13975031374591401</v>
      </c>
      <c r="H156" s="3">
        <v>124360.257376711</v>
      </c>
      <c r="I156" s="3">
        <v>4370.8356907961197</v>
      </c>
      <c r="J156" s="3">
        <v>0.20424324310380801</v>
      </c>
      <c r="K156" s="3">
        <v>122544.35089909899</v>
      </c>
      <c r="L156" s="3">
        <v>4694.0077263104704</v>
      </c>
      <c r="M156" s="3">
        <v>0.56842093159721796</v>
      </c>
      <c r="N156" s="3">
        <v>443.01437661509999</v>
      </c>
      <c r="O156" s="3">
        <v>41.683982813289298</v>
      </c>
      <c r="P156" s="3">
        <v>0.37923062197230201</v>
      </c>
      <c r="Q156" s="3">
        <v>593.392424670845</v>
      </c>
      <c r="R156" s="3">
        <v>59.929308908665</v>
      </c>
      <c r="S156" s="3">
        <v>74.788058898641694</v>
      </c>
      <c r="T156" s="13">
        <v>9.9999999999999995E-7</v>
      </c>
      <c r="U156" s="3">
        <v>167.15679905564099</v>
      </c>
      <c r="V156" s="3">
        <v>168.15978537379399</v>
      </c>
      <c r="W156" s="3">
        <v>210530.94384019601</v>
      </c>
      <c r="X156" s="3">
        <v>4881.62063801772</v>
      </c>
      <c r="Y156" s="12" t="s">
        <v>243</v>
      </c>
      <c r="Z156" s="3">
        <v>4.33288836285932</v>
      </c>
      <c r="AA156" s="3">
        <v>0.207185975991732</v>
      </c>
      <c r="AB156" s="3">
        <v>2.8537591101521799E-2</v>
      </c>
      <c r="AC156" s="3">
        <v>430.42658052797401</v>
      </c>
      <c r="AD156" s="3">
        <v>16.768556982479399</v>
      </c>
      <c r="AE156" s="3">
        <v>0.13760853214690499</v>
      </c>
      <c r="AF156" s="3">
        <v>1310.90245318949</v>
      </c>
      <c r="AG156" s="3">
        <v>53.326777913145499</v>
      </c>
      <c r="AH156" s="3">
        <v>10.367349735442801</v>
      </c>
      <c r="AI156" s="3">
        <v>70.405497099367395</v>
      </c>
      <c r="AJ156" s="3">
        <v>2.7937659143840001</v>
      </c>
      <c r="AK156" s="3">
        <v>1.54260179826415E-2</v>
      </c>
      <c r="AL156" s="3">
        <v>0.90693765851129904</v>
      </c>
      <c r="AM156" s="3">
        <v>7.2397648430522599E-2</v>
      </c>
      <c r="AN156" s="3">
        <v>7.7164952252664299E-3</v>
      </c>
      <c r="AO156" s="3">
        <v>11.6804607658609</v>
      </c>
      <c r="AP156" s="3">
        <v>0.90009161140795402</v>
      </c>
      <c r="AQ156" s="3">
        <v>5.22914354534929E-2</v>
      </c>
      <c r="AR156" s="3">
        <v>11.091654081531001</v>
      </c>
      <c r="AS156" s="3">
        <v>0.41692288849692799</v>
      </c>
      <c r="AT156" s="3">
        <v>1.34313326572234E-2</v>
      </c>
      <c r="AU156" s="3">
        <v>0.49591263970947003</v>
      </c>
      <c r="AV156" s="3">
        <v>4.1180106763013299E-2</v>
      </c>
      <c r="AW156" s="3">
        <v>6.5082980859371697E-3</v>
      </c>
      <c r="AX156" s="3">
        <v>1.07409713596669</v>
      </c>
      <c r="AY156" s="3">
        <v>6.6135259822109493E-2</v>
      </c>
      <c r="AZ156" s="3">
        <v>6.2091777365375304E-3</v>
      </c>
      <c r="BA156" s="3">
        <v>0.14244316997298201</v>
      </c>
      <c r="BB156" s="3">
        <v>1.6542561668067501E-2</v>
      </c>
      <c r="BC156" s="3">
        <v>4.3190251599592496E-3</v>
      </c>
      <c r="BD156" s="3">
        <v>0.558719246244339</v>
      </c>
      <c r="BE156" s="3">
        <v>7.6148195919730099E-2</v>
      </c>
      <c r="BF156" s="3">
        <v>4.9492817623942399E-2</v>
      </c>
      <c r="BG156" s="3">
        <v>0.140897112332942</v>
      </c>
      <c r="BH156" s="3">
        <v>4.2338423633349297E-2</v>
      </c>
      <c r="BI156" s="3">
        <v>2.658352113954E-2</v>
      </c>
      <c r="BJ156" s="3">
        <v>2.1407332235290399E-2</v>
      </c>
      <c r="BK156" s="3">
        <v>9.3781732909526301E-3</v>
      </c>
      <c r="BL156" s="3">
        <v>1.16952642770958E-2</v>
      </c>
      <c r="BM156" s="3">
        <v>7.5670080784253399E-2</v>
      </c>
      <c r="BN156" s="3">
        <v>3.6636572200038298E-2</v>
      </c>
      <c r="BO156" s="3">
        <v>4.36243772723241E-2</v>
      </c>
      <c r="BP156" s="3">
        <v>2.39959909274945E-2</v>
      </c>
      <c r="BQ156" s="3">
        <v>7.0322235522500796E-3</v>
      </c>
      <c r="BR156" s="3">
        <v>7.0138947996045697E-3</v>
      </c>
      <c r="BS156" s="3">
        <v>7.9680687167831499E-2</v>
      </c>
      <c r="BT156" s="3">
        <v>2.95155574433516E-2</v>
      </c>
      <c r="BU156" s="3">
        <v>2.6099933308201598E-2</v>
      </c>
      <c r="BV156" s="3">
        <v>2.0571282318967699E-2</v>
      </c>
      <c r="BW156" s="3">
        <v>7.4227743061166303E-3</v>
      </c>
      <c r="BX156" s="3">
        <v>1.0793782123259099E-2</v>
      </c>
      <c r="BY156" s="3">
        <v>7.5505359906664696E-2</v>
      </c>
      <c r="BZ156" s="3">
        <v>1.8936967189971898E-2</v>
      </c>
      <c r="CA156" s="3">
        <v>3.0672849458518201E-2</v>
      </c>
      <c r="CB156" s="13">
        <v>9.9999999999999995E-7</v>
      </c>
      <c r="CC156" s="3">
        <v>5.39638808863679E-3</v>
      </c>
      <c r="CD156" s="3">
        <v>7.3290087124431597E-3</v>
      </c>
      <c r="CE156" s="3">
        <v>5.6119231094897797E-2</v>
      </c>
      <c r="CF156" s="3">
        <v>2.2138596093201301E-2</v>
      </c>
      <c r="CG156" s="3">
        <v>4.6980435251096797E-2</v>
      </c>
      <c r="CH156" s="3">
        <v>1.31796208235609E-2</v>
      </c>
      <c r="CI156" s="3">
        <v>6.0033230367929902E-3</v>
      </c>
      <c r="CJ156" s="3">
        <v>1.21310471543336E-2</v>
      </c>
      <c r="CK156" s="3">
        <v>7.5496811069572803E-2</v>
      </c>
      <c r="CL156" s="3">
        <v>2.15060049828254E-2</v>
      </c>
      <c r="CM156" s="3">
        <f t="shared" si="12"/>
        <v>0.58207287092255933</v>
      </c>
      <c r="CN156">
        <f t="shared" si="13"/>
        <v>1.8754926800240807E-4</v>
      </c>
      <c r="CO156">
        <f t="shared" si="14"/>
        <v>5.2530301871399768E-3</v>
      </c>
      <c r="CP156" s="3">
        <f t="shared" si="15"/>
        <v>3.5703063055215312E-2</v>
      </c>
      <c r="CQ156" t="str">
        <f t="shared" si="16"/>
        <v>Dol</v>
      </c>
      <c r="CR156" s="3">
        <f t="shared" si="17"/>
        <v>2.7781998894853839</v>
      </c>
      <c r="CV156">
        <v>3.5703063055215312E-2</v>
      </c>
    </row>
    <row r="157" spans="1:100" x14ac:dyDescent="0.25">
      <c r="A157" t="s">
        <v>133</v>
      </c>
      <c r="B157">
        <v>44.179000000000002</v>
      </c>
      <c r="C157">
        <v>40225.1</v>
      </c>
      <c r="D157">
        <v>17137.099999999999</v>
      </c>
      <c r="E157" s="3">
        <v>3.68829010451085</v>
      </c>
      <c r="F157" s="3">
        <v>0.22786136528596601</v>
      </c>
      <c r="G157" s="3">
        <v>0.101045457056875</v>
      </c>
      <c r="H157" s="3">
        <v>130193.644407375</v>
      </c>
      <c r="I157" s="3">
        <v>7976.3884514168903</v>
      </c>
      <c r="J157" s="3">
        <v>0.156510586968546</v>
      </c>
      <c r="K157" s="3">
        <v>126085.422543127</v>
      </c>
      <c r="L157" s="3">
        <v>8540.5076440696193</v>
      </c>
      <c r="M157" s="3">
        <v>0.43095833339030298</v>
      </c>
      <c r="N157" s="3">
        <v>983.50644620711603</v>
      </c>
      <c r="O157" s="3">
        <v>96.601715619415799</v>
      </c>
      <c r="P157" s="3">
        <v>0.28939761346737802</v>
      </c>
      <c r="Q157" s="3">
        <v>1346.1526072699301</v>
      </c>
      <c r="R157" s="3">
        <v>113.75401962770999</v>
      </c>
      <c r="S157" s="3">
        <v>51.356662901055799</v>
      </c>
      <c r="T157" s="13">
        <v>9.9999999999999995E-7</v>
      </c>
      <c r="U157" s="3">
        <v>332.42439385094002</v>
      </c>
      <c r="V157" s="3">
        <v>114.716374715691</v>
      </c>
      <c r="W157" s="3">
        <v>208297.78488304999</v>
      </c>
      <c r="X157" s="3">
        <v>7371.0624586193298</v>
      </c>
      <c r="Y157" s="12" t="s">
        <v>243</v>
      </c>
      <c r="Z157" s="3">
        <v>4.2248561941944498</v>
      </c>
      <c r="AA157" s="3">
        <v>0.305045028987042</v>
      </c>
      <c r="AB157" s="3">
        <v>2.71049620338598E-2</v>
      </c>
      <c r="AC157" s="3">
        <v>409.65757252106602</v>
      </c>
      <c r="AD157" s="3">
        <v>25.703210554211299</v>
      </c>
      <c r="AE157" s="3">
        <v>0.13227770832786001</v>
      </c>
      <c r="AF157" s="3">
        <v>1276.74746246124</v>
      </c>
      <c r="AG157" s="3">
        <v>85.303368628706394</v>
      </c>
      <c r="AH157" s="3">
        <v>10.3740905627172</v>
      </c>
      <c r="AI157" s="3">
        <v>70.880474476183807</v>
      </c>
      <c r="AJ157" s="3">
        <v>4.8283142012841402</v>
      </c>
      <c r="AK157" s="3">
        <v>1.57812524913102E-2</v>
      </c>
      <c r="AL157" s="3">
        <v>0.891186391518486</v>
      </c>
      <c r="AM157" s="3">
        <v>8.9098982096657106E-2</v>
      </c>
      <c r="AN157" s="3">
        <v>1.28432278033288E-2</v>
      </c>
      <c r="AO157" s="3">
        <v>16.559800693396301</v>
      </c>
      <c r="AP157" s="3">
        <v>0.91977514004889604</v>
      </c>
      <c r="AQ157" s="3">
        <v>9.4550272638409399E-2</v>
      </c>
      <c r="AR157" s="3">
        <v>16.5432775619125</v>
      </c>
      <c r="AS157" s="3">
        <v>0.84061312023366297</v>
      </c>
      <c r="AT157" s="3">
        <v>1.31163519034069E-2</v>
      </c>
      <c r="AU157" s="3">
        <v>0.42150932261274998</v>
      </c>
      <c r="AV157" s="3">
        <v>3.4946254349871697E-2</v>
      </c>
      <c r="AW157" s="3">
        <v>6.8370170655513802E-3</v>
      </c>
      <c r="AX157" s="3">
        <v>1.10944389886991</v>
      </c>
      <c r="AY157" s="3">
        <v>8.2390688997577705E-2</v>
      </c>
      <c r="AZ157" s="3">
        <v>5.2139722380636104E-3</v>
      </c>
      <c r="BA157" s="3">
        <v>0.130287215762278</v>
      </c>
      <c r="BB157" s="3">
        <v>1.6918504965576699E-2</v>
      </c>
      <c r="BC157" s="3">
        <v>5.0548658729631301E-3</v>
      </c>
      <c r="BD157" s="3">
        <v>0.487128470552955</v>
      </c>
      <c r="BE157" s="3">
        <v>6.8618859451927097E-2</v>
      </c>
      <c r="BF157" s="3">
        <v>3.1562546789522403E-2</v>
      </c>
      <c r="BG157" s="3">
        <v>9.4051337242677502E-2</v>
      </c>
      <c r="BH157" s="3">
        <v>4.4208207632576997E-2</v>
      </c>
      <c r="BI157" s="3">
        <v>3.9020580159952502E-2</v>
      </c>
      <c r="BJ157" s="3">
        <v>1.82758421305118E-2</v>
      </c>
      <c r="BK157" s="3">
        <v>8.52503400342303E-3</v>
      </c>
      <c r="BL157" s="3">
        <v>1.6969637332413998E-2</v>
      </c>
      <c r="BM157" s="3">
        <v>0.12020074065822001</v>
      </c>
      <c r="BN157" s="3">
        <v>3.9860476605504597E-2</v>
      </c>
      <c r="BO157" s="3">
        <v>4.39796790970804E-2</v>
      </c>
      <c r="BP157" s="3">
        <v>1.9730629972325699E-2</v>
      </c>
      <c r="BQ157" s="3">
        <v>6.1444554472376402E-3</v>
      </c>
      <c r="BR157" s="3">
        <v>5.77739720392663E-3</v>
      </c>
      <c r="BS157" s="3">
        <v>0.10440931170048701</v>
      </c>
      <c r="BT157" s="3">
        <v>3.4142770729024802E-2</v>
      </c>
      <c r="BU157" s="3">
        <v>2.6238267647640898E-2</v>
      </c>
      <c r="BV157" s="3">
        <v>1.9569880594602199E-2</v>
      </c>
      <c r="BW157" s="3">
        <v>6.0582987256653101E-3</v>
      </c>
      <c r="BX157" s="3">
        <v>5.6959505837639998E-3</v>
      </c>
      <c r="BY157" s="3">
        <v>5.7914934712059003E-2</v>
      </c>
      <c r="BZ157" s="3">
        <v>1.97812633726063E-2</v>
      </c>
      <c r="CA157" s="3">
        <v>1.20239388774993E-2</v>
      </c>
      <c r="CB157" s="3">
        <v>1.09969022698173E-2</v>
      </c>
      <c r="CC157" s="3">
        <v>5.6268690076015197E-3</v>
      </c>
      <c r="CD157" s="3">
        <v>7.8390442868707198E-3</v>
      </c>
      <c r="CE157" s="3">
        <v>4.5437884060161103E-2</v>
      </c>
      <c r="CF157" s="3">
        <v>2.2411416886668999E-2</v>
      </c>
      <c r="CG157" s="3">
        <v>3.0156660256188399E-2</v>
      </c>
      <c r="CH157" s="3">
        <v>6.7196177616718799E-3</v>
      </c>
      <c r="CI157" s="3">
        <v>5.18443292124212E-3</v>
      </c>
      <c r="CJ157" s="3">
        <v>4.7844973238798504E-3</v>
      </c>
      <c r="CK157" s="3">
        <v>4.7610026614690597E-2</v>
      </c>
      <c r="CL157" s="3">
        <v>1.49575716431074E-2</v>
      </c>
      <c r="CM157" s="3">
        <f t="shared" si="12"/>
        <v>0.60531331436826563</v>
      </c>
      <c r="CN157">
        <f t="shared" si="13"/>
        <v>3.4226082177287668E-4</v>
      </c>
      <c r="CO157">
        <f t="shared" si="14"/>
        <v>5.1973098678339729E-3</v>
      </c>
      <c r="CP157" s="3">
        <f t="shared" si="15"/>
        <v>6.5853456976102343E-2</v>
      </c>
      <c r="CQ157" t="str">
        <f t="shared" si="16"/>
        <v>Dol</v>
      </c>
      <c r="CR157" s="3">
        <f t="shared" si="17"/>
        <v>2.6456759889004271</v>
      </c>
      <c r="CV157">
        <v>6.5853456976102343E-2</v>
      </c>
    </row>
    <row r="158" spans="1:100" x14ac:dyDescent="0.25">
      <c r="A158" t="s">
        <v>134</v>
      </c>
      <c r="B158">
        <v>44.14</v>
      </c>
      <c r="C158">
        <v>27211.4</v>
      </c>
      <c r="D158">
        <v>19317.400000000001</v>
      </c>
      <c r="E158" s="3">
        <v>4.6486309660719902</v>
      </c>
      <c r="F158" s="3">
        <v>0.21361099537955</v>
      </c>
      <c r="G158" s="3">
        <v>0.117805890870664</v>
      </c>
      <c r="H158" s="3">
        <v>124872.62826895301</v>
      </c>
      <c r="I158" s="3">
        <v>3562.6720267094302</v>
      </c>
      <c r="J158" s="3">
        <v>0.17049772455930901</v>
      </c>
      <c r="K158" s="3">
        <v>119079.095117862</v>
      </c>
      <c r="L158" s="3">
        <v>3571.7864334587598</v>
      </c>
      <c r="M158" s="3">
        <v>0.39542990413143397</v>
      </c>
      <c r="N158" s="3">
        <v>260.31062494879001</v>
      </c>
      <c r="O158" s="3">
        <v>34.739873021480797</v>
      </c>
      <c r="P158" s="3">
        <v>0.38162472545599901</v>
      </c>
      <c r="Q158" s="3">
        <v>512.26097457085302</v>
      </c>
      <c r="R158" s="3">
        <v>61.185399545508602</v>
      </c>
      <c r="S158" s="3">
        <v>74.6187399642061</v>
      </c>
      <c r="T158" s="13">
        <v>9.9999999999999995E-7</v>
      </c>
      <c r="U158" s="3">
        <v>235.20097780662499</v>
      </c>
      <c r="V158" s="3">
        <v>90.010083464472004</v>
      </c>
      <c r="W158" s="3">
        <v>209998.59873536101</v>
      </c>
      <c r="X158" s="3">
        <v>4100.69666950592</v>
      </c>
      <c r="Y158" s="12" t="s">
        <v>243</v>
      </c>
      <c r="Z158" s="3">
        <v>2.5391426820723302</v>
      </c>
      <c r="AA158" s="3">
        <v>0.15500857692039399</v>
      </c>
      <c r="AB158" s="3">
        <v>3.7505924288791702E-2</v>
      </c>
      <c r="AC158" s="3">
        <v>245.892012604287</v>
      </c>
      <c r="AD158" s="3">
        <v>6.7855542038786796</v>
      </c>
      <c r="AE158" s="3">
        <v>0.14932170775498799</v>
      </c>
      <c r="AF158" s="3">
        <v>904.52428092648199</v>
      </c>
      <c r="AG158" s="3">
        <v>27.4625029335885</v>
      </c>
      <c r="AH158" s="3">
        <v>13.095083845014999</v>
      </c>
      <c r="AI158" s="3">
        <v>65.604847770234599</v>
      </c>
      <c r="AJ158" s="3">
        <v>1.6581527666499201</v>
      </c>
      <c r="AK158" s="3">
        <v>1.1699390207769601E-2</v>
      </c>
      <c r="AL158" s="3">
        <v>0.73721633750883897</v>
      </c>
      <c r="AM158" s="3">
        <v>6.0943206423134597E-2</v>
      </c>
      <c r="AN158" s="3">
        <v>6.6735074866723504E-3</v>
      </c>
      <c r="AO158" s="3">
        <v>10.0803237669199</v>
      </c>
      <c r="AP158" s="3">
        <v>0.75393244754915201</v>
      </c>
      <c r="AQ158" s="3">
        <v>8.8366559318939594E-2</v>
      </c>
      <c r="AR158" s="3">
        <v>9.7496163433701302</v>
      </c>
      <c r="AS158" s="3">
        <v>0.51252845392951296</v>
      </c>
      <c r="AT158" s="3">
        <v>1.8289521295837999E-2</v>
      </c>
      <c r="AU158" s="3">
        <v>0.38468800831895</v>
      </c>
      <c r="AV158" s="3">
        <v>3.0251501808000798E-2</v>
      </c>
      <c r="AW158" s="3">
        <v>5.6708204161265204E-3</v>
      </c>
      <c r="AX158" s="3">
        <v>0.98066448371054404</v>
      </c>
      <c r="AY158" s="3">
        <v>5.99568846726935E-2</v>
      </c>
      <c r="AZ158" s="3">
        <v>8.6768954900315505E-3</v>
      </c>
      <c r="BA158" s="3">
        <v>0.125131585883826</v>
      </c>
      <c r="BB158" s="3">
        <v>1.48299683658293E-2</v>
      </c>
      <c r="BC158" s="3">
        <v>6.50169735687426E-3</v>
      </c>
      <c r="BD158" s="3">
        <v>0.55550845741358001</v>
      </c>
      <c r="BE158" s="3">
        <v>8.0759908902319197E-2</v>
      </c>
      <c r="BF158" s="3">
        <v>3.7476732647158797E-2</v>
      </c>
      <c r="BG158" s="3">
        <v>0.13343899538530701</v>
      </c>
      <c r="BH158" s="3">
        <v>3.9808161815847801E-2</v>
      </c>
      <c r="BI158" s="3">
        <v>5.37714937200649E-2</v>
      </c>
      <c r="BJ158" s="3">
        <v>2.0473019036816399E-2</v>
      </c>
      <c r="BK158" s="3">
        <v>1.0649648187933101E-2</v>
      </c>
      <c r="BL158" s="3">
        <v>1.4178184306702001E-2</v>
      </c>
      <c r="BM158" s="3">
        <v>7.9329855325274798E-2</v>
      </c>
      <c r="BN158" s="3">
        <v>3.5807903533155702E-2</v>
      </c>
      <c r="BO158" s="3">
        <v>5.1100711054635602E-2</v>
      </c>
      <c r="BP158" s="3">
        <v>2.0110881243993701E-2</v>
      </c>
      <c r="BQ158" s="3">
        <v>7.4496934072455501E-3</v>
      </c>
      <c r="BR158" s="3">
        <v>6.6963459284593704E-3</v>
      </c>
      <c r="BS158" s="3">
        <v>0.103594665170617</v>
      </c>
      <c r="BT158" s="3">
        <v>2.9029000689766299E-2</v>
      </c>
      <c r="BU158" s="3">
        <v>3.5493630704168402E-2</v>
      </c>
      <c r="BV158" s="3">
        <v>3.1707849848556603E-2</v>
      </c>
      <c r="BW158" s="3">
        <v>9.5058580635533907E-3</v>
      </c>
      <c r="BX158" s="3">
        <v>9.1314437634816593E-3</v>
      </c>
      <c r="BY158" s="3">
        <v>6.0792988699471702E-2</v>
      </c>
      <c r="BZ158" s="3">
        <v>2.10880542323423E-2</v>
      </c>
      <c r="CA158" s="3">
        <v>2.5988775245653E-2</v>
      </c>
      <c r="CB158" s="13">
        <v>9.9999999999999995E-7</v>
      </c>
      <c r="CC158" s="3">
        <v>4.14019569177544E-3</v>
      </c>
      <c r="CD158" s="3">
        <v>6.8214733077631299E-3</v>
      </c>
      <c r="CE158" s="13">
        <v>9.9999999999999995E-7</v>
      </c>
      <c r="CF158" s="3">
        <v>2.2761733173524701E-2</v>
      </c>
      <c r="CG158" s="3">
        <v>3.6664453270484697E-2</v>
      </c>
      <c r="CH158" s="3">
        <v>1.25669193447994E-2</v>
      </c>
      <c r="CI158" s="3">
        <v>6.1457395356377996E-3</v>
      </c>
      <c r="CJ158" s="3">
        <v>7.6063777319240796E-3</v>
      </c>
      <c r="CK158" s="3">
        <v>5.0471436209716503E-2</v>
      </c>
      <c r="CL158" s="3">
        <v>1.78896663453409E-2</v>
      </c>
      <c r="CM158" s="3">
        <f t="shared" si="12"/>
        <v>0.56704709381382479</v>
      </c>
      <c r="CN158">
        <f t="shared" si="13"/>
        <v>1.5287157376998197E-4</v>
      </c>
      <c r="CO158">
        <f t="shared" si="14"/>
        <v>5.2397474608353953E-3</v>
      </c>
      <c r="CP158" s="3">
        <f t="shared" si="15"/>
        <v>2.9175370552230583E-2</v>
      </c>
      <c r="CQ158" t="str">
        <f t="shared" si="16"/>
        <v>Cal</v>
      </c>
      <c r="CR158" s="3">
        <f t="shared" si="17"/>
        <v>2.5080097093817368</v>
      </c>
      <c r="CV158">
        <v>2.9175370552230583E-2</v>
      </c>
    </row>
    <row r="159" spans="1:100" x14ac:dyDescent="0.25">
      <c r="A159" t="s">
        <v>135</v>
      </c>
      <c r="B159">
        <v>44.154000000000003</v>
      </c>
      <c r="C159">
        <v>19127.2</v>
      </c>
      <c r="D159">
        <v>25064.9</v>
      </c>
      <c r="E159" s="3">
        <v>2.8029084039332202</v>
      </c>
      <c r="F159" s="3">
        <v>0.13338664607173201</v>
      </c>
      <c r="G159" s="3">
        <v>0.109810129054027</v>
      </c>
      <c r="H159" s="3">
        <v>125574.878339196</v>
      </c>
      <c r="I159" s="3">
        <v>3820.6355908322798</v>
      </c>
      <c r="J159" s="3">
        <v>0.158730976829521</v>
      </c>
      <c r="K159" s="3">
        <v>123298.538911262</v>
      </c>
      <c r="L159" s="3">
        <v>3598.32635580756</v>
      </c>
      <c r="M159" s="3">
        <v>0.36828810790218097</v>
      </c>
      <c r="N159" s="3">
        <v>196.98087605974899</v>
      </c>
      <c r="O159" s="3">
        <v>18.893996524170301</v>
      </c>
      <c r="P159" s="3">
        <v>0.35564405717379899</v>
      </c>
      <c r="Q159" s="3">
        <v>385.27210949624998</v>
      </c>
      <c r="R159" s="3">
        <v>42.368285613565703</v>
      </c>
      <c r="S159" s="3">
        <v>69.622057305250195</v>
      </c>
      <c r="T159" s="13">
        <v>9.9999999999999995E-7</v>
      </c>
      <c r="U159" s="3">
        <v>150.23153724015</v>
      </c>
      <c r="V159" s="3">
        <v>67.740197381377101</v>
      </c>
      <c r="W159" s="3">
        <v>210341.92235927601</v>
      </c>
      <c r="X159" s="3">
        <v>4625.1267312222399</v>
      </c>
      <c r="Y159" s="12" t="s">
        <v>243</v>
      </c>
      <c r="Z159" s="3">
        <v>2.8809648245179802</v>
      </c>
      <c r="AA159" s="3">
        <v>0.158657584103504</v>
      </c>
      <c r="AB159" s="3">
        <v>3.49263055264099E-2</v>
      </c>
      <c r="AC159" s="3">
        <v>328.38648933686898</v>
      </c>
      <c r="AD159" s="3">
        <v>9.6566148974342401</v>
      </c>
      <c r="AE159" s="3">
        <v>0.13913110311270399</v>
      </c>
      <c r="AF159" s="3">
        <v>1016.88223022263</v>
      </c>
      <c r="AG159" s="3">
        <v>35.040659860256604</v>
      </c>
      <c r="AH159" s="3">
        <v>12.195203445595499</v>
      </c>
      <c r="AI159" s="3">
        <v>74.673263967859597</v>
      </c>
      <c r="AJ159" s="3">
        <v>2.2981306526001002</v>
      </c>
      <c r="AK159" s="3">
        <v>1.09018808873802E-2</v>
      </c>
      <c r="AL159" s="3">
        <v>0.94690111860080906</v>
      </c>
      <c r="AM159" s="3">
        <v>7.4713540106143297E-2</v>
      </c>
      <c r="AN159" s="3">
        <v>6.2217785979284601E-3</v>
      </c>
      <c r="AO159" s="3">
        <v>9.6746940155909993</v>
      </c>
      <c r="AP159" s="3">
        <v>0.64115047048569695</v>
      </c>
      <c r="AQ159" s="3">
        <v>8.2325683492371099E-2</v>
      </c>
      <c r="AR159" s="3">
        <v>9.2006212962424403</v>
      </c>
      <c r="AS159" s="3">
        <v>0.37924638221565898</v>
      </c>
      <c r="AT159" s="3">
        <v>1.7040980629897801E-2</v>
      </c>
      <c r="AU159" s="3">
        <v>0.45124701034644099</v>
      </c>
      <c r="AV159" s="3">
        <v>2.9989993673891598E-2</v>
      </c>
      <c r="AW159" s="3">
        <v>5.2846809837038301E-3</v>
      </c>
      <c r="AX159" s="3">
        <v>1.1424010679149501</v>
      </c>
      <c r="AY159" s="3">
        <v>5.4533085180417697E-2</v>
      </c>
      <c r="AZ159" s="3">
        <v>8.08443507246903E-3</v>
      </c>
      <c r="BA159" s="3">
        <v>0.13374426188526201</v>
      </c>
      <c r="BB159" s="3">
        <v>1.5889022925046702E-2</v>
      </c>
      <c r="BC159" s="3">
        <v>6.0595575104270202E-3</v>
      </c>
      <c r="BD159" s="3">
        <v>0.57101150237247</v>
      </c>
      <c r="BE159" s="3">
        <v>7.5527160180241498E-2</v>
      </c>
      <c r="BF159" s="3">
        <v>3.4931795211677497E-2</v>
      </c>
      <c r="BG159" s="3">
        <v>0.121090117857739</v>
      </c>
      <c r="BH159" s="3">
        <v>3.6080193038532903E-2</v>
      </c>
      <c r="BI159" s="3">
        <v>5.0129621970645397E-2</v>
      </c>
      <c r="BJ159" s="3">
        <v>1.7018127677520999E-2</v>
      </c>
      <c r="BK159" s="3">
        <v>9.9273000992329292E-3</v>
      </c>
      <c r="BL159" s="3">
        <v>1.3214488128519299E-2</v>
      </c>
      <c r="BM159" s="3">
        <v>0.125312350319215</v>
      </c>
      <c r="BN159" s="3">
        <v>4.4347872364627602E-2</v>
      </c>
      <c r="BO159" s="3">
        <v>4.76472277983035E-2</v>
      </c>
      <c r="BP159" s="3">
        <v>1.74799544996725E-2</v>
      </c>
      <c r="BQ159" s="3">
        <v>5.9025758248082904E-3</v>
      </c>
      <c r="BR159" s="3">
        <v>6.2437268808655999E-3</v>
      </c>
      <c r="BS159" s="3">
        <v>0.15561732125115599</v>
      </c>
      <c r="BT159" s="3">
        <v>3.9474025394955002E-2</v>
      </c>
      <c r="BU159" s="3">
        <v>3.3095338711959799E-2</v>
      </c>
      <c r="BV159" s="3">
        <v>2.6672498367680798E-2</v>
      </c>
      <c r="BW159" s="3">
        <v>8.49855052330575E-3</v>
      </c>
      <c r="BX159" s="3">
        <v>8.5142096511675106E-3</v>
      </c>
      <c r="BY159" s="3">
        <v>6.2936816955365196E-2</v>
      </c>
      <c r="BZ159" s="3">
        <v>2.1072346707208901E-2</v>
      </c>
      <c r="CA159" s="3">
        <v>2.4233075563319599E-2</v>
      </c>
      <c r="CB159" s="3">
        <v>7.2245384044784203E-3</v>
      </c>
      <c r="CC159" s="3">
        <v>4.0345878261381796E-3</v>
      </c>
      <c r="CD159" s="3">
        <v>6.36085721361687E-3</v>
      </c>
      <c r="CE159" s="3">
        <v>5.0465812181360502E-2</v>
      </c>
      <c r="CF159" s="3">
        <v>2.3660475738564099E-2</v>
      </c>
      <c r="CG159" s="3">
        <v>3.4193655188956298E-2</v>
      </c>
      <c r="CH159" s="3">
        <v>1.29419378127124E-2</v>
      </c>
      <c r="CI159" s="3">
        <v>5.4195683261390503E-3</v>
      </c>
      <c r="CJ159" s="3">
        <v>7.0930655277955997E-3</v>
      </c>
      <c r="CK159" s="3">
        <v>6.4429137159976502E-2</v>
      </c>
      <c r="CL159" s="3">
        <v>1.81246078247451E-2</v>
      </c>
      <c r="CM159" s="3">
        <f t="shared" si="12"/>
        <v>0.58618147789227226</v>
      </c>
      <c r="CN159">
        <f t="shared" si="13"/>
        <v>1.6394059604515253E-4</v>
      </c>
      <c r="CO159">
        <f t="shared" si="14"/>
        <v>5.2483138469802881E-3</v>
      </c>
      <c r="CP159" s="3">
        <f t="shared" si="15"/>
        <v>3.1236812588766715E-2</v>
      </c>
      <c r="CQ159" t="str">
        <f t="shared" si="16"/>
        <v>Dol</v>
      </c>
      <c r="CR159" s="3">
        <f t="shared" si="17"/>
        <v>2.8951633178460239</v>
      </c>
      <c r="CV159">
        <v>3.1236812588766715E-2</v>
      </c>
    </row>
    <row r="160" spans="1:100" x14ac:dyDescent="0.25">
      <c r="A160" t="s">
        <v>136</v>
      </c>
      <c r="B160">
        <v>44.168999999999997</v>
      </c>
      <c r="C160">
        <v>14733.9</v>
      </c>
      <c r="D160">
        <v>19237.900000000001</v>
      </c>
      <c r="E160" s="3">
        <v>3.9314692537394098</v>
      </c>
      <c r="F160" s="3">
        <v>0.16437582805902401</v>
      </c>
      <c r="G160" s="3">
        <v>0.149690067852255</v>
      </c>
      <c r="H160" s="3">
        <v>125526.119392597</v>
      </c>
      <c r="I160" s="3">
        <v>4387.2611843760496</v>
      </c>
      <c r="J160" s="3">
        <v>0.21351826989487099</v>
      </c>
      <c r="K160" s="3">
        <v>120544.738500405</v>
      </c>
      <c r="L160" s="3">
        <v>3543.8167601438399</v>
      </c>
      <c r="M160" s="3">
        <v>0.54951025386496699</v>
      </c>
      <c r="N160" s="3">
        <v>949.58438579295102</v>
      </c>
      <c r="O160" s="3">
        <v>54.571511593887401</v>
      </c>
      <c r="P160" s="3">
        <v>0.37073159057328903</v>
      </c>
      <c r="Q160" s="3">
        <v>1315.7511383471999</v>
      </c>
      <c r="R160" s="3">
        <v>77.122532088358994</v>
      </c>
      <c r="S160" s="3">
        <v>81.826619447125395</v>
      </c>
      <c r="T160" s="13">
        <v>9.9999999999999995E-7</v>
      </c>
      <c r="U160" s="3">
        <v>512.636612995576</v>
      </c>
      <c r="V160" s="3">
        <v>64.396805634825796</v>
      </c>
      <c r="W160" s="3">
        <v>210229.01143971601</v>
      </c>
      <c r="X160" s="3">
        <v>4426.6859645967597</v>
      </c>
      <c r="Y160" s="12" t="s">
        <v>243</v>
      </c>
      <c r="Z160" s="3">
        <v>3.92827309000202</v>
      </c>
      <c r="AA160" s="3">
        <v>0.198265919226216</v>
      </c>
      <c r="AB160" s="3">
        <v>3.2764606838388097E-2</v>
      </c>
      <c r="AC160" s="3">
        <v>394.06609438877501</v>
      </c>
      <c r="AD160" s="3">
        <v>11.175073140117499</v>
      </c>
      <c r="AE160" s="3">
        <v>0.144069005365973</v>
      </c>
      <c r="AF160" s="3">
        <v>1035.0853387381801</v>
      </c>
      <c r="AG160" s="3">
        <v>38.543493997791998</v>
      </c>
      <c r="AH160" s="3">
        <v>11.4606611804242</v>
      </c>
      <c r="AI160" s="3">
        <v>78.871071753089893</v>
      </c>
      <c r="AJ160" s="3">
        <v>2.9040817746131098</v>
      </c>
      <c r="AK160" s="3">
        <v>1.07415268716921E-2</v>
      </c>
      <c r="AL160" s="3">
        <v>0.99596723169228196</v>
      </c>
      <c r="AM160" s="3">
        <v>8.5164284474333996E-2</v>
      </c>
      <c r="AN160" s="3">
        <v>1.6168557984875102E-2</v>
      </c>
      <c r="AO160" s="3">
        <v>15.9936108943664</v>
      </c>
      <c r="AP160" s="3">
        <v>1.0472446298645</v>
      </c>
      <c r="AQ160" s="3">
        <v>0.118718254458831</v>
      </c>
      <c r="AR160" s="3">
        <v>15.6608265971359</v>
      </c>
      <c r="AS160" s="3">
        <v>0.61190702931602803</v>
      </c>
      <c r="AT160" s="3">
        <v>1.4869126760579001E-2</v>
      </c>
      <c r="AU160" s="3">
        <v>0.45691758237221197</v>
      </c>
      <c r="AV160" s="3">
        <v>3.3998663094605301E-2</v>
      </c>
      <c r="AW160" s="3">
        <v>6.3229282575169602E-3</v>
      </c>
      <c r="AX160" s="3">
        <v>1.2350338243032299</v>
      </c>
      <c r="AY160" s="3">
        <v>7.4608408575212407E-2</v>
      </c>
      <c r="AZ160" s="3">
        <v>1.30336644191396E-2</v>
      </c>
      <c r="BA160" s="3">
        <v>0.138970806214155</v>
      </c>
      <c r="BB160" s="3">
        <v>1.45443813202349E-2</v>
      </c>
      <c r="BC160" s="3">
        <v>7.1059548224679404E-3</v>
      </c>
      <c r="BD160" s="3">
        <v>0.69129737845052297</v>
      </c>
      <c r="BE160" s="3">
        <v>9.0914066558692996E-2</v>
      </c>
      <c r="BF160" s="3">
        <v>5.5172252263517102E-2</v>
      </c>
      <c r="BG160" s="3">
        <v>0.14510296184295399</v>
      </c>
      <c r="BH160" s="3">
        <v>5.1458408957612098E-2</v>
      </c>
      <c r="BI160" s="3">
        <v>4.3184946974375298E-2</v>
      </c>
      <c r="BJ160" s="3">
        <v>3.6166260468859603E-2</v>
      </c>
      <c r="BK160" s="3">
        <v>1.29132381633007E-2</v>
      </c>
      <c r="BL160" s="3">
        <v>1.6198725679018901E-2</v>
      </c>
      <c r="BM160" s="3">
        <v>0.111790884594586</v>
      </c>
      <c r="BN160" s="3">
        <v>4.2680435568850102E-2</v>
      </c>
      <c r="BO160" s="3">
        <v>4.2548306389854698E-2</v>
      </c>
      <c r="BP160" s="3">
        <v>1.8239611724155901E-2</v>
      </c>
      <c r="BQ160" s="3">
        <v>6.2487281591287703E-3</v>
      </c>
      <c r="BR160" s="3">
        <v>7.2613014999864597E-3</v>
      </c>
      <c r="BS160" s="3">
        <v>0.14878534257477799</v>
      </c>
      <c r="BT160" s="3">
        <v>3.9634712530482098E-2</v>
      </c>
      <c r="BU160" s="3">
        <v>4.7956135634068801E-2</v>
      </c>
      <c r="BV160" s="3">
        <v>3.2063086736605698E-2</v>
      </c>
      <c r="BW160" s="3">
        <v>7.6229912826751697E-3</v>
      </c>
      <c r="BX160" s="3">
        <v>1.19536557218514E-2</v>
      </c>
      <c r="BY160" s="3">
        <v>6.3295749647760594E-2</v>
      </c>
      <c r="BZ160" s="3">
        <v>2.2948222995187999E-2</v>
      </c>
      <c r="CA160" s="3">
        <v>2.0885884161676398E-2</v>
      </c>
      <c r="CB160" s="3">
        <v>1.0336188334539901E-2</v>
      </c>
      <c r="CC160" s="3">
        <v>5.8046940200888802E-3</v>
      </c>
      <c r="CD160" s="3">
        <v>6.3098343069833297E-3</v>
      </c>
      <c r="CE160" s="3">
        <v>8.2611131108277697E-2</v>
      </c>
      <c r="CF160" s="3">
        <v>3.1374647651009099E-2</v>
      </c>
      <c r="CG160" s="3">
        <v>3.6268892866353798E-2</v>
      </c>
      <c r="CH160" s="3">
        <v>1.4219411493067999E-2</v>
      </c>
      <c r="CI160" s="3">
        <v>6.4602344635059103E-3</v>
      </c>
      <c r="CJ160" s="3">
        <v>1.00803545385602E-2</v>
      </c>
      <c r="CK160" s="3">
        <v>6.5772395275087894E-2</v>
      </c>
      <c r="CL160" s="3">
        <v>2.11325779127042E-2</v>
      </c>
      <c r="CM160" s="3">
        <f t="shared" si="12"/>
        <v>0.57339725699548216</v>
      </c>
      <c r="CN160">
        <f t="shared" si="13"/>
        <v>1.8825407356258528E-4</v>
      </c>
      <c r="CO160">
        <f t="shared" si="14"/>
        <v>5.2454965676859118E-3</v>
      </c>
      <c r="CP160" s="3">
        <f t="shared" si="15"/>
        <v>3.5888703983202666E-2</v>
      </c>
      <c r="CQ160" t="str">
        <f t="shared" si="16"/>
        <v>Dol</v>
      </c>
      <c r="CR160" s="3">
        <f t="shared" si="17"/>
        <v>3.1848302198657055</v>
      </c>
      <c r="CV160">
        <v>3.5888703983202666E-2</v>
      </c>
    </row>
    <row r="161" spans="1:100" x14ac:dyDescent="0.25">
      <c r="A161" t="s">
        <v>137</v>
      </c>
      <c r="B161">
        <v>44.113999999999997</v>
      </c>
      <c r="C161">
        <v>65847.199999999997</v>
      </c>
      <c r="D161">
        <v>16963.599999999999</v>
      </c>
      <c r="E161" s="13">
        <v>9.9999999999999995E-7</v>
      </c>
      <c r="F161" s="3">
        <v>4.2571245810470101E-2</v>
      </c>
      <c r="G161" s="3">
        <v>9.4371075063186594E-2</v>
      </c>
      <c r="H161" s="3">
        <v>874.15871788896004</v>
      </c>
      <c r="I161" s="3">
        <v>32.110156844398396</v>
      </c>
      <c r="J161" s="3">
        <v>0.118598002520744</v>
      </c>
      <c r="K161" s="3">
        <v>855.31935270282702</v>
      </c>
      <c r="L161" s="3">
        <v>30.890174719512402</v>
      </c>
      <c r="M161" s="3">
        <v>0.37654472589365801</v>
      </c>
      <c r="N161" s="13">
        <v>9.9999999999999995E-7</v>
      </c>
      <c r="O161" s="3">
        <v>0.161115366438317</v>
      </c>
      <c r="P161" s="3">
        <v>0.30372899464730402</v>
      </c>
      <c r="Q161" s="3">
        <v>80.101290053713598</v>
      </c>
      <c r="R161" s="3">
        <v>23.324446971505399</v>
      </c>
      <c r="S161" s="3">
        <v>55.989634582200402</v>
      </c>
      <c r="T161" s="3">
        <v>49.768245950694002</v>
      </c>
      <c r="U161" s="3">
        <v>64.373269017335204</v>
      </c>
      <c r="V161" s="3">
        <v>45.332067232768303</v>
      </c>
      <c r="W161" s="3">
        <v>357169.84206035099</v>
      </c>
      <c r="X161" s="3">
        <v>8634.8290213244509</v>
      </c>
      <c r="Y161" s="12" t="s">
        <v>243</v>
      </c>
      <c r="Z161" s="3">
        <v>0.21501425536306801</v>
      </c>
      <c r="AA161" s="3">
        <v>3.9158018037339301E-2</v>
      </c>
      <c r="AB161" s="3">
        <v>2.0225505617796801E-2</v>
      </c>
      <c r="AC161" s="3">
        <v>90.121910106478495</v>
      </c>
      <c r="AD161" s="3">
        <v>3.3996462415786199</v>
      </c>
      <c r="AE161" s="3">
        <v>0.118210013487623</v>
      </c>
      <c r="AF161" s="3">
        <v>693.78902308179795</v>
      </c>
      <c r="AG161" s="3">
        <v>28.163646101698198</v>
      </c>
      <c r="AH161" s="3">
        <v>8.7433597841997397</v>
      </c>
      <c r="AI161" s="3">
        <v>94.850079849690502</v>
      </c>
      <c r="AJ161" s="3">
        <v>3.3400186599872499</v>
      </c>
      <c r="AK161" s="3">
        <v>5.5642848588403904E-3</v>
      </c>
      <c r="AL161" s="3">
        <v>0.41451629423084002</v>
      </c>
      <c r="AM161" s="3">
        <v>4.5646773856685703E-2</v>
      </c>
      <c r="AN161" s="3">
        <v>1.0615732369210099E-2</v>
      </c>
      <c r="AO161" s="3">
        <v>3.5414894413170601</v>
      </c>
      <c r="AP161" s="3">
        <v>0.32890743701983999</v>
      </c>
      <c r="AQ161" s="3">
        <v>6.2524350244086896E-2</v>
      </c>
      <c r="AR161" s="3">
        <v>3.3414219740092399</v>
      </c>
      <c r="AS161" s="3">
        <v>0.18313144144718499</v>
      </c>
      <c r="AT161" s="3">
        <v>1.30520760215925E-2</v>
      </c>
      <c r="AU161" s="3">
        <v>0.843931267676574</v>
      </c>
      <c r="AV161" s="3">
        <v>4.5698038702481403E-2</v>
      </c>
      <c r="AW161" s="3">
        <v>7.7779358724562996E-3</v>
      </c>
      <c r="AX161" s="3">
        <v>1.38038086934935</v>
      </c>
      <c r="AY161" s="3">
        <v>6.6525515206583397E-2</v>
      </c>
      <c r="AZ161" s="3">
        <v>5.8638501773488798E-3</v>
      </c>
      <c r="BA161" s="3">
        <v>0.161919942671746</v>
      </c>
      <c r="BB161" s="3">
        <v>1.6447184912815899E-2</v>
      </c>
      <c r="BC161" s="3">
        <v>3.8696687110063499E-3</v>
      </c>
      <c r="BD161" s="3">
        <v>0.54890015111616097</v>
      </c>
      <c r="BE161" s="3">
        <v>6.7138878872549795E-2</v>
      </c>
      <c r="BF161" s="3">
        <v>4.7127879819935201E-2</v>
      </c>
      <c r="BG161" s="3">
        <v>9.3725266568844195E-2</v>
      </c>
      <c r="BH161" s="3">
        <v>3.28558809131521E-2</v>
      </c>
      <c r="BI161" s="3">
        <v>3.57486436806118E-2</v>
      </c>
      <c r="BJ161" s="3">
        <v>1.6442891350827701E-2</v>
      </c>
      <c r="BK161" s="3">
        <v>7.3677739786046298E-3</v>
      </c>
      <c r="BL161" s="3">
        <v>1.01950976748587E-2</v>
      </c>
      <c r="BM161" s="3">
        <v>8.3812406849119406E-2</v>
      </c>
      <c r="BN161" s="3">
        <v>3.6513400681429303E-2</v>
      </c>
      <c r="BO161" s="3">
        <v>4.69307443909458E-2</v>
      </c>
      <c r="BP161" s="13">
        <v>9.9999999999999995E-7</v>
      </c>
      <c r="BQ161" s="3">
        <v>4.1590123695311003E-3</v>
      </c>
      <c r="BR161" s="3">
        <v>8.5770467740498499E-3</v>
      </c>
      <c r="BS161" s="3">
        <v>5.47770573559885E-2</v>
      </c>
      <c r="BT161" s="3">
        <v>2.0187160732530501E-2</v>
      </c>
      <c r="BU161" s="3">
        <v>2.9563718036263301E-2</v>
      </c>
      <c r="BV161" s="3">
        <v>1.05353889149261E-2</v>
      </c>
      <c r="BW161" s="3">
        <v>4.6770008853421197E-3</v>
      </c>
      <c r="BX161" s="3">
        <v>5.2247114477295903E-3</v>
      </c>
      <c r="BY161" s="3">
        <v>2.4522389791330101E-2</v>
      </c>
      <c r="BZ161" s="3">
        <v>1.24854900705322E-2</v>
      </c>
      <c r="CA161" s="3">
        <v>1.5226786194828999E-2</v>
      </c>
      <c r="CB161" s="13">
        <v>9.9999999999999995E-7</v>
      </c>
      <c r="CC161" s="3">
        <v>3.37514360596934E-3</v>
      </c>
      <c r="CD161" s="3">
        <v>6.9816800339201996E-3</v>
      </c>
      <c r="CE161" s="13">
        <v>9.9999999999999995E-7</v>
      </c>
      <c r="CF161" s="3">
        <v>1.4430069600726901E-2</v>
      </c>
      <c r="CG161" s="3">
        <v>2.3720356494194701E-2</v>
      </c>
      <c r="CH161" s="13">
        <v>9.9999999999999995E-7</v>
      </c>
      <c r="CI161" s="3">
        <v>2.2906822522928399E-3</v>
      </c>
      <c r="CJ161" s="3">
        <v>6.8158315496467002E-3</v>
      </c>
      <c r="CK161" s="13">
        <v>9.9999999999999995E-7</v>
      </c>
      <c r="CL161" s="3">
        <v>8.2618866987628596E-3</v>
      </c>
      <c r="CM161" s="3">
        <f t="shared" si="12"/>
        <v>2.3947132483775149E-3</v>
      </c>
      <c r="CN161">
        <f t="shared" si="13"/>
        <v>1.3778226494056382E-6</v>
      </c>
      <c r="CO161">
        <f t="shared" si="14"/>
        <v>8.9118679090860551E-3</v>
      </c>
      <c r="CP161" s="3">
        <f t="shared" si="15"/>
        <v>1.5460537156311365E-4</v>
      </c>
      <c r="CQ161" t="str">
        <f t="shared" si="16"/>
        <v>Cal</v>
      </c>
      <c r="CR161" s="3">
        <f t="shared" si="17"/>
        <v>3.2189516316448668</v>
      </c>
      <c r="CV161">
        <v>1.5460537156311365E-4</v>
      </c>
    </row>
    <row r="162" spans="1:100" x14ac:dyDescent="0.25">
      <c r="A162" t="s">
        <v>138</v>
      </c>
      <c r="B162">
        <v>44.106999999999999</v>
      </c>
      <c r="C162">
        <v>72457.8</v>
      </c>
      <c r="D162">
        <v>13388.4</v>
      </c>
      <c r="E162" s="3">
        <v>0.68122372961797595</v>
      </c>
      <c r="F162" s="3">
        <v>6.9663318569541693E-2</v>
      </c>
      <c r="G162" s="3">
        <v>0.10348533247976401</v>
      </c>
      <c r="H162" s="3">
        <v>1458.4393064109699</v>
      </c>
      <c r="I162" s="3">
        <v>65.004015190781601</v>
      </c>
      <c r="J162" s="3">
        <v>0.12989493681651901</v>
      </c>
      <c r="K162" s="3">
        <v>1425.1705572900901</v>
      </c>
      <c r="L162" s="3">
        <v>62.060548622622399</v>
      </c>
      <c r="M162" s="3">
        <v>0.412575683701079</v>
      </c>
      <c r="N162" s="3">
        <v>734.65088023769999</v>
      </c>
      <c r="O162" s="3">
        <v>55.866952450188499</v>
      </c>
      <c r="P162" s="3">
        <v>0.33298968994929501</v>
      </c>
      <c r="Q162" s="3">
        <v>2202.8581356230402</v>
      </c>
      <c r="R162" s="3">
        <v>150.04946763029</v>
      </c>
      <c r="S162" s="3">
        <v>61.456597549930301</v>
      </c>
      <c r="T162" s="13">
        <v>9.9999999999999995E-7</v>
      </c>
      <c r="U162" s="3">
        <v>2250.9415637084098</v>
      </c>
      <c r="V162" s="3">
        <v>44.020811512361902</v>
      </c>
      <c r="W162" s="3">
        <v>356165.48586958402</v>
      </c>
      <c r="X162" s="3">
        <v>10084.1246175332</v>
      </c>
      <c r="Y162" s="12" t="s">
        <v>243</v>
      </c>
      <c r="Z162" s="3">
        <v>2.4814917775536398</v>
      </c>
      <c r="AA162" s="3">
        <v>0.15683327018951099</v>
      </c>
      <c r="AB162" s="3">
        <v>2.21575661211139E-2</v>
      </c>
      <c r="AC162" s="3">
        <v>78.531973616180593</v>
      </c>
      <c r="AD162" s="3">
        <v>3.8217084676453799</v>
      </c>
      <c r="AE162" s="3">
        <v>0.12957521225166399</v>
      </c>
      <c r="AF162" s="3">
        <v>950.30645105783594</v>
      </c>
      <c r="AG162" s="3">
        <v>53.739691232612103</v>
      </c>
      <c r="AH162" s="3">
        <v>9.5791850464048292</v>
      </c>
      <c r="AI162" s="3">
        <v>117.00736568409199</v>
      </c>
      <c r="AJ162" s="3">
        <v>7.4135723942612799</v>
      </c>
      <c r="AK162" s="3">
        <v>6.0997706366265302E-3</v>
      </c>
      <c r="AL162" s="3">
        <v>0.62591950691209897</v>
      </c>
      <c r="AM162" s="3">
        <v>6.5467005182153107E-2</v>
      </c>
      <c r="AN162" s="3">
        <v>1.16432472814673E-2</v>
      </c>
      <c r="AO162" s="3">
        <v>5.3149147329761899</v>
      </c>
      <c r="AP162" s="3">
        <v>0.429959410141456</v>
      </c>
      <c r="AQ162" s="3">
        <v>6.8527304120889601E-2</v>
      </c>
      <c r="AR162" s="3">
        <v>5.3696861329706103</v>
      </c>
      <c r="AS162" s="3">
        <v>0.21176102276382999</v>
      </c>
      <c r="AT162" s="3">
        <v>1.4306662471792801E-2</v>
      </c>
      <c r="AU162" s="3">
        <v>0.80867216148399002</v>
      </c>
      <c r="AV162" s="3">
        <v>4.9270153602172899E-2</v>
      </c>
      <c r="AW162" s="3">
        <v>8.5271281673142997E-3</v>
      </c>
      <c r="AX162" s="3">
        <v>1.48358732250556</v>
      </c>
      <c r="AY162" s="3">
        <v>9.1786372919472295E-2</v>
      </c>
      <c r="AZ162" s="3">
        <v>6.42739150443587E-3</v>
      </c>
      <c r="BA162" s="3">
        <v>0.17516528783667701</v>
      </c>
      <c r="BB162" s="3">
        <v>2.0142571403495398E-2</v>
      </c>
      <c r="BC162" s="3">
        <v>4.2428048494645198E-3</v>
      </c>
      <c r="BD162" s="3">
        <v>0.60708168561941001</v>
      </c>
      <c r="BE162" s="3">
        <v>8.2576036786078194E-2</v>
      </c>
      <c r="BF162" s="3">
        <v>5.1677529616026202E-2</v>
      </c>
      <c r="BG162" s="3">
        <v>0.11333640474875201</v>
      </c>
      <c r="BH162" s="3">
        <v>3.6494000896359999E-2</v>
      </c>
      <c r="BI162" s="3">
        <v>3.9207197977119003E-2</v>
      </c>
      <c r="BJ162" s="3">
        <v>1.9613647676945799E-2</v>
      </c>
      <c r="BK162" s="3">
        <v>9.6043150152785792E-3</v>
      </c>
      <c r="BL162" s="3">
        <v>1.11785652891225E-2</v>
      </c>
      <c r="BM162" s="3">
        <v>6.6298078734884899E-2</v>
      </c>
      <c r="BN162" s="3">
        <v>2.9485761003402101E-2</v>
      </c>
      <c r="BO162" s="3">
        <v>5.1479166996809801E-2</v>
      </c>
      <c r="BP162" s="3">
        <v>1.50937497398366E-2</v>
      </c>
      <c r="BQ162" s="3">
        <v>5.7357898041795197E-3</v>
      </c>
      <c r="BR162" s="3">
        <v>9.4082143355400903E-3</v>
      </c>
      <c r="BS162" s="3">
        <v>9.3325303250827094E-2</v>
      </c>
      <c r="BT162" s="3">
        <v>2.8279587518683001E-2</v>
      </c>
      <c r="BU162" s="3">
        <v>3.2429390606124001E-2</v>
      </c>
      <c r="BV162" s="3">
        <v>2.0826977969706801E-2</v>
      </c>
      <c r="BW162" s="3">
        <v>7.0623343033824398E-3</v>
      </c>
      <c r="BX162" s="3">
        <v>5.7310027548115204E-3</v>
      </c>
      <c r="BY162" s="3">
        <v>5.45237917694587E-2</v>
      </c>
      <c r="BZ162" s="3">
        <v>1.93571132224758E-2</v>
      </c>
      <c r="CA162" s="3">
        <v>1.6702991502865899E-2</v>
      </c>
      <c r="CB162" s="13">
        <v>9.9999999999999995E-7</v>
      </c>
      <c r="CC162" s="3">
        <v>3.1313466837652802E-3</v>
      </c>
      <c r="CD162" s="3">
        <v>7.6587975344760703E-3</v>
      </c>
      <c r="CE162" s="3">
        <v>3.6407677609684698E-2</v>
      </c>
      <c r="CF162" s="3">
        <v>2.0722934031346001E-2</v>
      </c>
      <c r="CG162" s="3">
        <v>2.60246149160323E-2</v>
      </c>
      <c r="CH162" s="13">
        <v>9.9999999999999995E-7</v>
      </c>
      <c r="CI162" s="3">
        <v>4.5415612956335397E-3</v>
      </c>
      <c r="CJ162" s="3">
        <v>7.4771826872193697E-3</v>
      </c>
      <c r="CK162" s="3">
        <v>0.26235766533153099</v>
      </c>
      <c r="CL162" s="3">
        <v>3.7183127358230997E-2</v>
      </c>
      <c r="CM162" s="3">
        <f t="shared" si="12"/>
        <v>4.0014280266671889E-3</v>
      </c>
      <c r="CN162">
        <f t="shared" si="13"/>
        <v>2.78927334008932E-6</v>
      </c>
      <c r="CO162">
        <f t="shared" si="14"/>
        <v>8.8868078713903887E-3</v>
      </c>
      <c r="CP162" s="3">
        <f t="shared" si="15"/>
        <v>3.1386673150309968E-4</v>
      </c>
      <c r="CQ162" t="str">
        <f t="shared" si="16"/>
        <v>Cal</v>
      </c>
      <c r="CR162" s="3">
        <f t="shared" si="17"/>
        <v>3.4939340889457338</v>
      </c>
      <c r="CV162">
        <v>3.1386673150309968E-4</v>
      </c>
    </row>
    <row r="163" spans="1:100" x14ac:dyDescent="0.25">
      <c r="A163" t="s">
        <v>139</v>
      </c>
      <c r="B163">
        <v>44.158999999999999</v>
      </c>
      <c r="C163">
        <v>75225.3</v>
      </c>
      <c r="D163">
        <v>13386.7</v>
      </c>
      <c r="E163" s="3">
        <v>1.0459575970541899</v>
      </c>
      <c r="F163" s="3">
        <v>8.6130820299290395E-2</v>
      </c>
      <c r="G163" s="3">
        <v>0.129892777884661</v>
      </c>
      <c r="H163" s="3">
        <v>1771.60037771619</v>
      </c>
      <c r="I163" s="3">
        <v>59.583489216478903</v>
      </c>
      <c r="J163" s="3">
        <v>0.15616952399825601</v>
      </c>
      <c r="K163" s="3">
        <v>1722.5674722747001</v>
      </c>
      <c r="L163" s="3">
        <v>48.673128347050302</v>
      </c>
      <c r="M163" s="3">
        <v>0.51769900361660504</v>
      </c>
      <c r="N163" s="3">
        <v>890.88945741597695</v>
      </c>
      <c r="O163" s="3">
        <v>41.091584594353101</v>
      </c>
      <c r="P163" s="3">
        <v>0.41581015819165001</v>
      </c>
      <c r="Q163" s="3">
        <v>2355.4328606178201</v>
      </c>
      <c r="R163" s="3">
        <v>122.246034129386</v>
      </c>
      <c r="S163" s="3">
        <v>61.022447564126701</v>
      </c>
      <c r="T163" s="13">
        <v>9.9999999999999995E-7</v>
      </c>
      <c r="U163" s="3">
        <v>165706.15647523999</v>
      </c>
      <c r="V163" s="3">
        <v>43.3394610350203</v>
      </c>
      <c r="W163" s="3">
        <v>361951.11973164498</v>
      </c>
      <c r="X163" s="3">
        <v>9735.1112684076998</v>
      </c>
      <c r="Y163" s="12" t="s">
        <v>243</v>
      </c>
      <c r="Z163" s="3">
        <v>3.2672717939182498</v>
      </c>
      <c r="AA163" s="3">
        <v>0.19018003409474701</v>
      </c>
      <c r="AB163" s="3">
        <v>2.6962790360939098E-2</v>
      </c>
      <c r="AC163" s="3">
        <v>69.306605974809202</v>
      </c>
      <c r="AD163" s="3">
        <v>2.3732728819876101</v>
      </c>
      <c r="AE163" s="3">
        <v>0.133829293896229</v>
      </c>
      <c r="AF163" s="3">
        <v>2082.77465757445</v>
      </c>
      <c r="AG163" s="3">
        <v>253.45648066812899</v>
      </c>
      <c r="AH163" s="3">
        <v>11.7370470695649</v>
      </c>
      <c r="AI163" s="3">
        <v>127.90206950855899</v>
      </c>
      <c r="AJ163" s="3">
        <v>4.26139843859018</v>
      </c>
      <c r="AK163" s="3">
        <v>1.6711552722957601E-2</v>
      </c>
      <c r="AL163" s="3">
        <v>0.64283336315344797</v>
      </c>
      <c r="AM163" s="3">
        <v>5.7502573412080801E-2</v>
      </c>
      <c r="AN163" s="3">
        <v>9.7584201880415705E-3</v>
      </c>
      <c r="AO163" s="3">
        <v>4.4715089123392797</v>
      </c>
      <c r="AP163" s="3">
        <v>0.39956099898198699</v>
      </c>
      <c r="AQ163" s="3">
        <v>6.5744855633077207E-2</v>
      </c>
      <c r="AR163" s="3">
        <v>4.4961328951958102</v>
      </c>
      <c r="AS163" s="3">
        <v>0.179659260614557</v>
      </c>
      <c r="AT163" s="3">
        <v>1.2080877304979899E-2</v>
      </c>
      <c r="AU163" s="3">
        <v>0.75095570951546498</v>
      </c>
      <c r="AV163" s="3">
        <v>5.2381409648388597E-2</v>
      </c>
      <c r="AW163" s="3">
        <v>7.0326111305286298E-3</v>
      </c>
      <c r="AX163" s="3">
        <v>1.44103019255103</v>
      </c>
      <c r="AY163" s="3">
        <v>0.104240163272868</v>
      </c>
      <c r="AZ163" s="3">
        <v>5.5908396070753199E-3</v>
      </c>
      <c r="BA163" s="3">
        <v>0.14792475667854699</v>
      </c>
      <c r="BB163" s="3">
        <v>1.4505310672004499E-2</v>
      </c>
      <c r="BC163" s="3">
        <v>5.7350231558033404E-3</v>
      </c>
      <c r="BD163" s="3">
        <v>0.64530769821948497</v>
      </c>
      <c r="BE163" s="3">
        <v>8.5477921644876498E-2</v>
      </c>
      <c r="BF163" s="3">
        <v>4.45633549620486E-2</v>
      </c>
      <c r="BG163" s="3">
        <v>0.13270960240108501</v>
      </c>
      <c r="BH163" s="3">
        <v>4.9423297693758798E-2</v>
      </c>
      <c r="BI163" s="3">
        <v>5.8830668469845797E-2</v>
      </c>
      <c r="BJ163" s="3">
        <v>3.1588613854288801E-2</v>
      </c>
      <c r="BK163" s="3">
        <v>1.23235604440126E-2</v>
      </c>
      <c r="BL163" s="3">
        <v>1.50747840048642E-2</v>
      </c>
      <c r="BM163" s="3">
        <v>8.3101537860297794E-2</v>
      </c>
      <c r="BN163" s="3">
        <v>3.4596602609574201E-2</v>
      </c>
      <c r="BO163" s="3">
        <v>5.1045166503071997E-2</v>
      </c>
      <c r="BP163" s="3">
        <v>1.2570859717836299E-2</v>
      </c>
      <c r="BQ163" s="3">
        <v>6.1699091544193596E-3</v>
      </c>
      <c r="BR163" s="3">
        <v>7.0786163320423097E-3</v>
      </c>
      <c r="BS163" s="3">
        <v>0.104578370431024</v>
      </c>
      <c r="BT163" s="3">
        <v>3.02059786371826E-2</v>
      </c>
      <c r="BU163" s="3">
        <v>3.3006549397472301E-2</v>
      </c>
      <c r="BV163" s="3">
        <v>2.60989927331019E-2</v>
      </c>
      <c r="BW163" s="3">
        <v>7.4992135676540499E-3</v>
      </c>
      <c r="BX163" s="3">
        <v>5.5353979081552897E-3</v>
      </c>
      <c r="BY163" s="3">
        <v>7.3782331811048998E-2</v>
      </c>
      <c r="BZ163" s="3">
        <v>2.10099458376625E-2</v>
      </c>
      <c r="CA163" s="3">
        <v>2.8504473252131901E-2</v>
      </c>
      <c r="CB163" s="3">
        <v>9.3128566270753999E-3</v>
      </c>
      <c r="CC163" s="3">
        <v>4.6374363484094402E-3</v>
      </c>
      <c r="CD163" s="3">
        <v>5.7298966608274101E-3</v>
      </c>
      <c r="CE163" s="3">
        <v>6.1996756321110999E-2</v>
      </c>
      <c r="CF163" s="3">
        <v>2.6421846096384798E-2</v>
      </c>
      <c r="CG163" s="3">
        <v>4.2461903542930501E-2</v>
      </c>
      <c r="CH163" s="13">
        <v>9.9999999999999995E-7</v>
      </c>
      <c r="CI163" s="3">
        <v>3.7664569681572298E-3</v>
      </c>
      <c r="CJ163" s="3">
        <v>1.07394221152973E-2</v>
      </c>
      <c r="CK163" s="3">
        <v>0.537640282499661</v>
      </c>
      <c r="CL163" s="3">
        <v>7.1292901943777895E-2</v>
      </c>
      <c r="CM163" s="3">
        <f t="shared" si="12"/>
        <v>4.7591162960121045E-3</v>
      </c>
      <c r="CN163">
        <f t="shared" si="13"/>
        <v>2.5566826524985583E-6</v>
      </c>
      <c r="CO163">
        <f t="shared" si="14"/>
        <v>9.0311672172175509E-3</v>
      </c>
      <c r="CP163" s="3">
        <f t="shared" si="15"/>
        <v>2.830954837846815E-4</v>
      </c>
      <c r="CQ163" t="str">
        <f t="shared" si="16"/>
        <v>Cal</v>
      </c>
      <c r="CR163" s="3">
        <f t="shared" si="17"/>
        <v>3.5209592787213961</v>
      </c>
      <c r="CV163">
        <v>2.830954837846815E-4</v>
      </c>
    </row>
    <row r="164" spans="1:100" x14ac:dyDescent="0.25">
      <c r="A164" t="s">
        <v>140</v>
      </c>
      <c r="B164">
        <v>44.186999999999998</v>
      </c>
      <c r="C164">
        <v>78301.3</v>
      </c>
      <c r="D164">
        <v>13390</v>
      </c>
      <c r="E164" s="3">
        <v>0.15112605564255099</v>
      </c>
      <c r="F164" s="3">
        <v>4.9269840758331802E-2</v>
      </c>
      <c r="G164" s="3">
        <v>0.11283794751109</v>
      </c>
      <c r="H164" s="3">
        <v>1102.32368476222</v>
      </c>
      <c r="I164" s="3">
        <v>33.152029499238097</v>
      </c>
      <c r="J164" s="3">
        <v>0.13406718783263</v>
      </c>
      <c r="K164" s="3">
        <v>1094.16342736399</v>
      </c>
      <c r="L164" s="3">
        <v>36.733498897552103</v>
      </c>
      <c r="M164" s="3">
        <v>0.38218881887408002</v>
      </c>
      <c r="N164" s="3">
        <v>111.08056604744399</v>
      </c>
      <c r="O164" s="3">
        <v>10.559999661674199</v>
      </c>
      <c r="P164" s="3">
        <v>0.32964690642316702</v>
      </c>
      <c r="Q164" s="3">
        <v>422.79165426591697</v>
      </c>
      <c r="R164" s="3">
        <v>37.432605036569498</v>
      </c>
      <c r="S164" s="3">
        <v>65.046312743667698</v>
      </c>
      <c r="T164" s="3">
        <v>3806.47491737063</v>
      </c>
      <c r="U164" s="3">
        <v>479.90758709836899</v>
      </c>
      <c r="V164" s="3">
        <v>33.935914266704202</v>
      </c>
      <c r="W164" s="3">
        <v>356051.13651695201</v>
      </c>
      <c r="X164" s="3">
        <v>8865.7838929933496</v>
      </c>
      <c r="Y164" s="12" t="s">
        <v>243</v>
      </c>
      <c r="Z164" s="3">
        <v>1.08348739862837</v>
      </c>
      <c r="AA164" s="3">
        <v>9.0906388831210799E-2</v>
      </c>
      <c r="AB164" s="3">
        <v>3.35338431265901E-2</v>
      </c>
      <c r="AC164" s="3">
        <v>78.987734864157403</v>
      </c>
      <c r="AD164" s="3">
        <v>3.0514665865200499</v>
      </c>
      <c r="AE164" s="3">
        <v>0.11300464657337</v>
      </c>
      <c r="AF164" s="3">
        <v>815.40722986779201</v>
      </c>
      <c r="AG164" s="3">
        <v>34.845769107254199</v>
      </c>
      <c r="AH164" s="3">
        <v>9.9056736158932797</v>
      </c>
      <c r="AI164" s="3">
        <v>99.111623963682604</v>
      </c>
      <c r="AJ164" s="3">
        <v>7.3250757340997401</v>
      </c>
      <c r="AK164" s="3">
        <v>6.2029658116473504E-3</v>
      </c>
      <c r="AL164" s="3">
        <v>0.558204098219512</v>
      </c>
      <c r="AM164" s="3">
        <v>5.6125859355844902E-2</v>
      </c>
      <c r="AN164" s="3">
        <v>1.0322314178867101E-2</v>
      </c>
      <c r="AO164" s="3">
        <v>4.6646386392350703</v>
      </c>
      <c r="AP164" s="3">
        <v>0.38608841945748901</v>
      </c>
      <c r="AQ164" s="3">
        <v>5.7257180945083801E-2</v>
      </c>
      <c r="AR164" s="3">
        <v>4.4895379276055403</v>
      </c>
      <c r="AS164" s="3">
        <v>0.17727882328233899</v>
      </c>
      <c r="AT164" s="3">
        <v>6.16526442794103E-3</v>
      </c>
      <c r="AU164" s="3">
        <v>0.728401245426893</v>
      </c>
      <c r="AV164" s="3">
        <v>4.2203763578130202E-2</v>
      </c>
      <c r="AW164" s="3">
        <v>6.8318483302951304E-3</v>
      </c>
      <c r="AX164" s="3">
        <v>1.28810195203092</v>
      </c>
      <c r="AY164" s="3">
        <v>5.7608376978850302E-2</v>
      </c>
      <c r="AZ164" s="3">
        <v>5.9941217935532004E-3</v>
      </c>
      <c r="BA164" s="3">
        <v>0.147359710322955</v>
      </c>
      <c r="BB164" s="3">
        <v>1.5353439707902801E-2</v>
      </c>
      <c r="BC164" s="3">
        <v>6.8579176131069496E-3</v>
      </c>
      <c r="BD164" s="3">
        <v>0.53872748940612403</v>
      </c>
      <c r="BE164" s="3">
        <v>7.4736851233275906E-2</v>
      </c>
      <c r="BF164" s="3">
        <v>3.3643302673100298E-2</v>
      </c>
      <c r="BG164" s="3">
        <v>7.6295308362972006E-2</v>
      </c>
      <c r="BH164" s="3">
        <v>3.2749464870718198E-2</v>
      </c>
      <c r="BI164" s="3">
        <v>3.8563897205438E-2</v>
      </c>
      <c r="BJ164" s="3">
        <v>2.88131129043145E-2</v>
      </c>
      <c r="BK164" s="3">
        <v>1.01936786338458E-2</v>
      </c>
      <c r="BL164" s="3">
        <v>1.4999658698270401E-2</v>
      </c>
      <c r="BM164" s="3">
        <v>0.11815001360197699</v>
      </c>
      <c r="BN164" s="3">
        <v>4.3011419933219698E-2</v>
      </c>
      <c r="BO164" s="3">
        <v>3.6888520545366101E-2</v>
      </c>
      <c r="BP164" s="3">
        <v>1.04798151121879E-2</v>
      </c>
      <c r="BQ164" s="3">
        <v>5.3498975090954604E-3</v>
      </c>
      <c r="BR164" s="3">
        <v>5.1806668293473898E-3</v>
      </c>
      <c r="BS164" s="3">
        <v>9.9439167495856004E-2</v>
      </c>
      <c r="BT164" s="3">
        <v>2.8132760182565501E-2</v>
      </c>
      <c r="BU164" s="3">
        <v>2.23651340259673E-2</v>
      </c>
      <c r="BV164" s="3">
        <v>1.58555138541649E-2</v>
      </c>
      <c r="BW164" s="3">
        <v>5.7929082368214004E-3</v>
      </c>
      <c r="BX164" s="3">
        <v>5.3463145789200799E-3</v>
      </c>
      <c r="BY164" s="3">
        <v>3.35393712064945E-2</v>
      </c>
      <c r="BZ164" s="3">
        <v>1.5091776054619701E-2</v>
      </c>
      <c r="CA164" s="3">
        <v>1.40665039107917E-2</v>
      </c>
      <c r="CB164" s="3">
        <v>4.7631506390250697E-3</v>
      </c>
      <c r="CC164" s="3">
        <v>3.3534532257944302E-3</v>
      </c>
      <c r="CD164" s="3">
        <v>3.9311516408148403E-3</v>
      </c>
      <c r="CE164" s="13">
        <v>9.9999999999999995E-7</v>
      </c>
      <c r="CF164" s="3">
        <v>1.9767091396043299E-2</v>
      </c>
      <c r="CG164" s="3">
        <v>3.91100208410569E-2</v>
      </c>
      <c r="CH164" s="13">
        <v>9.9999999999999995E-7</v>
      </c>
      <c r="CI164" s="3">
        <v>4.2402097125696803E-3</v>
      </c>
      <c r="CJ164" s="3">
        <v>7.3256044353413102E-3</v>
      </c>
      <c r="CK164" s="3">
        <v>0.20273424464666201</v>
      </c>
      <c r="CL164" s="3">
        <v>3.16347129050134E-2</v>
      </c>
      <c r="CM164" s="3">
        <f t="shared" si="12"/>
        <v>3.073051354554223E-3</v>
      </c>
      <c r="CN164">
        <f t="shared" si="13"/>
        <v>1.4225286204350181E-6</v>
      </c>
      <c r="CO164">
        <f t="shared" si="14"/>
        <v>8.8839547012563493E-3</v>
      </c>
      <c r="CP164" s="3">
        <f t="shared" si="15"/>
        <v>1.6012335364945604E-4</v>
      </c>
      <c r="CQ164" t="str">
        <f t="shared" si="16"/>
        <v>Cal</v>
      </c>
      <c r="CR164" s="3">
        <f t="shared" si="17"/>
        <v>3.0899278503638836</v>
      </c>
      <c r="CV164">
        <v>1.6012335364945604E-4</v>
      </c>
    </row>
    <row r="165" spans="1:100" x14ac:dyDescent="0.25">
      <c r="A165" t="s">
        <v>141</v>
      </c>
      <c r="B165">
        <v>44.140999999999998</v>
      </c>
      <c r="C165">
        <v>78538.7</v>
      </c>
      <c r="D165">
        <v>14283.9</v>
      </c>
      <c r="E165" s="3">
        <v>0.234969706249083</v>
      </c>
      <c r="F165" s="3">
        <v>5.1700401684701601E-2</v>
      </c>
      <c r="G165" s="3">
        <v>9.1377063346770093E-2</v>
      </c>
      <c r="H165" s="3">
        <v>1035.9414475029801</v>
      </c>
      <c r="I165" s="3">
        <v>37.593464018766099</v>
      </c>
      <c r="J165" s="3">
        <v>0.14992527201018199</v>
      </c>
      <c r="K165" s="3">
        <v>1023.13351786334</v>
      </c>
      <c r="L165" s="3">
        <v>36.210687657045099</v>
      </c>
      <c r="M165" s="3">
        <v>0.29593262010059301</v>
      </c>
      <c r="N165" s="3">
        <v>360.04089400434799</v>
      </c>
      <c r="O165" s="3">
        <v>20.484475113279998</v>
      </c>
      <c r="P165" s="3">
        <v>0.344704956914827</v>
      </c>
      <c r="Q165" s="3">
        <v>1584.09410060204</v>
      </c>
      <c r="R165" s="3">
        <v>124.653656357963</v>
      </c>
      <c r="S165" s="3">
        <v>57.624370332366297</v>
      </c>
      <c r="T165" s="3">
        <v>4570.4230740439798</v>
      </c>
      <c r="U165" s="3">
        <v>308.805140910305</v>
      </c>
      <c r="V165" s="3">
        <v>35.062596160395799</v>
      </c>
      <c r="W165" s="3">
        <v>351121.81413356803</v>
      </c>
      <c r="X165" s="3">
        <v>8810.8976895943397</v>
      </c>
      <c r="Y165" s="12" t="s">
        <v>243</v>
      </c>
      <c r="Z165" s="3">
        <v>1.12840771727978</v>
      </c>
      <c r="AA165" s="3">
        <v>8.68171031614242E-2</v>
      </c>
      <c r="AB165" s="3">
        <v>2.2929641402953001E-2</v>
      </c>
      <c r="AC165" s="3">
        <v>91.422383179806303</v>
      </c>
      <c r="AD165" s="3">
        <v>3.462645389525</v>
      </c>
      <c r="AE165" s="3">
        <v>0.106739001984895</v>
      </c>
      <c r="AF165" s="3">
        <v>809.455645456144</v>
      </c>
      <c r="AG165" s="3">
        <v>35.568206349864703</v>
      </c>
      <c r="AH165" s="3">
        <v>10.6735616565211</v>
      </c>
      <c r="AI165" s="3">
        <v>78.078079910811795</v>
      </c>
      <c r="AJ165" s="3">
        <v>3.12269931489603</v>
      </c>
      <c r="AK165" s="3">
        <v>1.53278472431014E-2</v>
      </c>
      <c r="AL165" s="3">
        <v>0.594821535269352</v>
      </c>
      <c r="AM165" s="3">
        <v>5.6272878686581103E-2</v>
      </c>
      <c r="AN165" s="3">
        <v>1.08960850715638E-2</v>
      </c>
      <c r="AO165" s="3">
        <v>6.07078627286859</v>
      </c>
      <c r="AP165" s="3">
        <v>0.498987892385512</v>
      </c>
      <c r="AQ165" s="3">
        <v>0.10087117588351199</v>
      </c>
      <c r="AR165" s="3">
        <v>5.7383836202583103</v>
      </c>
      <c r="AS165" s="3">
        <v>0.23045561586048499</v>
      </c>
      <c r="AT165" s="3">
        <v>9.1286735978215097E-3</v>
      </c>
      <c r="AU165" s="3">
        <v>0.70536733053922496</v>
      </c>
      <c r="AV165" s="3">
        <v>4.1645357244747799E-2</v>
      </c>
      <c r="AW165" s="3">
        <v>6.6185881089870302E-3</v>
      </c>
      <c r="AX165" s="3">
        <v>1.4488852056502399</v>
      </c>
      <c r="AY165" s="3">
        <v>7.6633759293661896E-2</v>
      </c>
      <c r="AZ165" s="3">
        <v>8.1444283787451693E-3</v>
      </c>
      <c r="BA165" s="3">
        <v>0.17549231820860201</v>
      </c>
      <c r="BB165" s="3">
        <v>1.73233366395367E-2</v>
      </c>
      <c r="BC165" s="3">
        <v>5.2593354772353003E-3</v>
      </c>
      <c r="BD165" s="3">
        <v>0.63887146277397999</v>
      </c>
      <c r="BE165" s="3">
        <v>8.1044487464287399E-2</v>
      </c>
      <c r="BF165" s="3">
        <v>3.6887081142524897E-2</v>
      </c>
      <c r="BG165" s="3">
        <v>6.3669933404059006E-2</v>
      </c>
      <c r="BH165" s="3">
        <v>2.86019795254269E-2</v>
      </c>
      <c r="BI165" s="3">
        <v>5.7051988606597999E-2</v>
      </c>
      <c r="BJ165" s="3">
        <v>1.9941324095236801E-2</v>
      </c>
      <c r="BK165" s="3">
        <v>8.2682257623631107E-3</v>
      </c>
      <c r="BL165" s="3">
        <v>1.3809734852391399E-2</v>
      </c>
      <c r="BM165" s="3">
        <v>0.109907454704728</v>
      </c>
      <c r="BN165" s="3">
        <v>3.6263445758099901E-2</v>
      </c>
      <c r="BO165" s="3">
        <v>5.7561189586219599E-2</v>
      </c>
      <c r="BP165" s="3">
        <v>1.467176238485E-2</v>
      </c>
      <c r="BQ165" s="3">
        <v>4.9114030062499901E-3</v>
      </c>
      <c r="BR165" s="3">
        <v>7.2598397702633701E-3</v>
      </c>
      <c r="BS165" s="3">
        <v>9.2973511730359504E-2</v>
      </c>
      <c r="BT165" s="3">
        <v>2.4940138598687898E-2</v>
      </c>
      <c r="BU165" s="3">
        <v>3.1486093576503497E-2</v>
      </c>
      <c r="BV165" s="3">
        <v>2.0716878910395801E-2</v>
      </c>
      <c r="BW165" s="3">
        <v>6.0846791078514803E-3</v>
      </c>
      <c r="BX165" s="3">
        <v>7.1622645822464904E-3</v>
      </c>
      <c r="BY165" s="3">
        <v>4.5968893679383602E-2</v>
      </c>
      <c r="BZ165" s="3">
        <v>1.6701323257324801E-2</v>
      </c>
      <c r="CA165" s="3">
        <v>1.6435269512131999E-2</v>
      </c>
      <c r="CB165" s="13">
        <v>9.9999999999999995E-7</v>
      </c>
      <c r="CC165" s="3">
        <v>3.3102164624486102E-3</v>
      </c>
      <c r="CD165" s="3">
        <v>6.4619346835314197E-3</v>
      </c>
      <c r="CE165" s="3">
        <v>4.9622484206727699E-2</v>
      </c>
      <c r="CF165" s="3">
        <v>2.21636158550126E-2</v>
      </c>
      <c r="CG165" s="3">
        <v>3.1944188884561603E-2</v>
      </c>
      <c r="CH165" s="3">
        <v>9.7449122410027799E-3</v>
      </c>
      <c r="CI165" s="3">
        <v>5.1328117868893897E-3</v>
      </c>
      <c r="CJ165" s="3">
        <v>5.7187526178612202E-3</v>
      </c>
      <c r="CK165" s="3">
        <v>8.4754957694757493E-2</v>
      </c>
      <c r="CL165" s="3">
        <v>1.8891640729699798E-2</v>
      </c>
      <c r="CM165" s="3">
        <f t="shared" si="12"/>
        <v>2.9138990420974993E-3</v>
      </c>
      <c r="CN165">
        <f t="shared" si="13"/>
        <v>1.613107231013349E-6</v>
      </c>
      <c r="CO165">
        <f t="shared" si="14"/>
        <v>8.7609614784562098E-3</v>
      </c>
      <c r="CP165" s="3">
        <f t="shared" si="15"/>
        <v>1.8412445197711318E-4</v>
      </c>
      <c r="CQ165" t="str">
        <f t="shared" si="16"/>
        <v>Cal</v>
      </c>
      <c r="CR165" s="3">
        <f t="shared" si="17"/>
        <v>3.3958344725287901</v>
      </c>
      <c r="CV165">
        <v>1.8412445197711318E-4</v>
      </c>
    </row>
    <row r="166" spans="1:100" x14ac:dyDescent="0.25">
      <c r="A166" t="s">
        <v>142</v>
      </c>
      <c r="B166">
        <v>44.119</v>
      </c>
      <c r="C166">
        <v>85218.9</v>
      </c>
      <c r="D166">
        <v>11734.6</v>
      </c>
      <c r="E166" s="13">
        <v>9.9999999999999995E-7</v>
      </c>
      <c r="F166" s="3">
        <v>5.17938457876011E-2</v>
      </c>
      <c r="G166" s="3">
        <v>0.10645827381505001</v>
      </c>
      <c r="H166" s="3">
        <v>891.86224273355901</v>
      </c>
      <c r="I166" s="3">
        <v>32.7706712778417</v>
      </c>
      <c r="J166" s="3">
        <v>0.124547430576781</v>
      </c>
      <c r="K166" s="3">
        <v>885.58179046543796</v>
      </c>
      <c r="L166" s="3">
        <v>28.8702051608768</v>
      </c>
      <c r="M166" s="3">
        <v>0.50088006217027503</v>
      </c>
      <c r="N166" s="3">
        <v>19.681783662016102</v>
      </c>
      <c r="O166" s="3">
        <v>2.4703204603900102</v>
      </c>
      <c r="P166" s="3">
        <v>0.31365519111589102</v>
      </c>
      <c r="Q166" s="3">
        <v>170.537926906655</v>
      </c>
      <c r="R166" s="3">
        <v>28.6330049731963</v>
      </c>
      <c r="S166" s="3">
        <v>59.9235591717433</v>
      </c>
      <c r="T166" s="3">
        <v>306.47860307104401</v>
      </c>
      <c r="U166" s="3">
        <v>58.186527159004903</v>
      </c>
      <c r="V166" s="3">
        <v>26.402928346519399</v>
      </c>
      <c r="W166" s="3">
        <v>350228.99705879501</v>
      </c>
      <c r="X166" s="3">
        <v>8727.7215962292103</v>
      </c>
      <c r="Y166" s="12" t="s">
        <v>243</v>
      </c>
      <c r="Z166" s="3">
        <v>0.69781135578823095</v>
      </c>
      <c r="AA166" s="3">
        <v>6.9731302027156605E-2</v>
      </c>
      <c r="AB166" s="3">
        <v>2.4295469843340401E-2</v>
      </c>
      <c r="AC166" s="3">
        <v>82.574960979380705</v>
      </c>
      <c r="AD166" s="3">
        <v>3.0518308094493101</v>
      </c>
      <c r="AE166" s="3">
        <v>0.117596983761646</v>
      </c>
      <c r="AF166" s="3">
        <v>792.92526159889405</v>
      </c>
      <c r="AG166" s="3">
        <v>32.613699838242901</v>
      </c>
      <c r="AH166" s="3">
        <v>9.2646149937757905</v>
      </c>
      <c r="AI166" s="3">
        <v>92.124433160353604</v>
      </c>
      <c r="AJ166" s="3">
        <v>3.7070430832158099</v>
      </c>
      <c r="AK166" s="3">
        <v>1.3274723555603701E-2</v>
      </c>
      <c r="AL166" s="3">
        <v>0.63965371360522105</v>
      </c>
      <c r="AM166" s="3">
        <v>5.9616831996089303E-2</v>
      </c>
      <c r="AN166" s="3">
        <v>5.3655874831475296E-3</v>
      </c>
      <c r="AO166" s="3">
        <v>4.0198663849353302</v>
      </c>
      <c r="AP166" s="3">
        <v>0.30222493536735601</v>
      </c>
      <c r="AQ166" s="3">
        <v>6.1601323415488199E-2</v>
      </c>
      <c r="AR166" s="3">
        <v>3.76574245118044</v>
      </c>
      <c r="AS166" s="3">
        <v>0.18253025520247601</v>
      </c>
      <c r="AT166" s="3">
        <v>1.4614494794718399E-2</v>
      </c>
      <c r="AU166" s="3">
        <v>0.78226290759256201</v>
      </c>
      <c r="AV166" s="3">
        <v>4.4240232426920698E-2</v>
      </c>
      <c r="AW166" s="3">
        <v>8.5191939649693505E-3</v>
      </c>
      <c r="AX166" s="3">
        <v>1.3894298064125401</v>
      </c>
      <c r="AY166" s="3">
        <v>6.2125405109879801E-2</v>
      </c>
      <c r="AZ166" s="3">
        <v>5.3406656602783403E-3</v>
      </c>
      <c r="BA166" s="3">
        <v>0.16549782636434501</v>
      </c>
      <c r="BB166" s="3">
        <v>1.38572619082175E-2</v>
      </c>
      <c r="BC166" s="3">
        <v>4.1522072622818401E-3</v>
      </c>
      <c r="BD166" s="3">
        <v>0.56772376692414495</v>
      </c>
      <c r="BE166" s="3">
        <v>8.0953556554729203E-2</v>
      </c>
      <c r="BF166" s="3">
        <v>3.3812598312685398E-2</v>
      </c>
      <c r="BG166" s="3">
        <v>0.13491382798607199</v>
      </c>
      <c r="BH166" s="3">
        <v>4.0652116318106703E-2</v>
      </c>
      <c r="BI166" s="3">
        <v>3.5351640247886201E-2</v>
      </c>
      <c r="BJ166" s="3">
        <v>3.7739731369276303E-2</v>
      </c>
      <c r="BK166" s="3">
        <v>1.09913228561744E-2</v>
      </c>
      <c r="BL166" s="3">
        <v>1.3335862211388201E-2</v>
      </c>
      <c r="BM166" s="3">
        <v>8.6877182085596999E-2</v>
      </c>
      <c r="BN166" s="3">
        <v>3.4210457784222603E-2</v>
      </c>
      <c r="BO166" s="3">
        <v>3.2881481241818902E-2</v>
      </c>
      <c r="BP166" s="3">
        <v>1.12998228034547E-2</v>
      </c>
      <c r="BQ166" s="3">
        <v>4.3237965415449603E-3</v>
      </c>
      <c r="BR166" s="3">
        <v>6.4027039805708598E-3</v>
      </c>
      <c r="BS166" s="3">
        <v>0.11763459913017001</v>
      </c>
      <c r="BT166" s="3">
        <v>2.9586308334483499E-2</v>
      </c>
      <c r="BU166" s="3">
        <v>2.9376432586149599E-2</v>
      </c>
      <c r="BV166" s="3">
        <v>1.9206287288829799E-2</v>
      </c>
      <c r="BW166" s="3">
        <v>6.3105410199775598E-3</v>
      </c>
      <c r="BX166" s="3">
        <v>4.2864821802066399E-3</v>
      </c>
      <c r="BY166" s="3">
        <v>5.3537038338705101E-2</v>
      </c>
      <c r="BZ166" s="3">
        <v>1.9641502418332499E-2</v>
      </c>
      <c r="CA166" s="3">
        <v>1.8019160363397801E-2</v>
      </c>
      <c r="CB166" s="13">
        <v>9.9999999999999995E-7</v>
      </c>
      <c r="CC166" s="3">
        <v>3.7477330672765299E-3</v>
      </c>
      <c r="CD166" s="3">
        <v>6.2052925065688297E-3</v>
      </c>
      <c r="CE166" s="3">
        <v>4.9794520960188701E-2</v>
      </c>
      <c r="CF166" s="3">
        <v>2.1341139995766801E-2</v>
      </c>
      <c r="CG166" s="3">
        <v>3.4101501417223998E-2</v>
      </c>
      <c r="CH166" s="13">
        <v>9.9999999999999995E-7</v>
      </c>
      <c r="CI166" s="3">
        <v>3.4167676220513499E-3</v>
      </c>
      <c r="CJ166" s="3">
        <v>5.2434264644089599E-3</v>
      </c>
      <c r="CK166" s="3">
        <v>7.2517910269449204E-2</v>
      </c>
      <c r="CL166" s="3">
        <v>1.8615198742785399E-2</v>
      </c>
      <c r="CM166" s="3">
        <f t="shared" si="12"/>
        <v>2.528579294982734E-3</v>
      </c>
      <c r="CN166">
        <f t="shared" si="13"/>
        <v>1.4061648263394852E-6</v>
      </c>
      <c r="CO166">
        <f t="shared" si="14"/>
        <v>8.7386844917110382E-3</v>
      </c>
      <c r="CP166" s="3">
        <f t="shared" si="15"/>
        <v>1.6091264396526548E-4</v>
      </c>
      <c r="CQ166" t="str">
        <f t="shared" si="16"/>
        <v>Cal</v>
      </c>
      <c r="CR166" s="3">
        <f t="shared" si="17"/>
        <v>3.4159193172558862</v>
      </c>
      <c r="CV166">
        <v>1.6091264396526548E-4</v>
      </c>
    </row>
    <row r="167" spans="1:100" x14ac:dyDescent="0.25">
      <c r="A167" t="s">
        <v>143</v>
      </c>
      <c r="B167">
        <v>44.156999999999996</v>
      </c>
      <c r="C167">
        <v>89588.3</v>
      </c>
      <c r="D167">
        <v>16220</v>
      </c>
      <c r="E167" s="13">
        <v>9.9999999999999995E-7</v>
      </c>
      <c r="F167" s="3">
        <v>4.3688199449444798E-2</v>
      </c>
      <c r="G167" s="3">
        <v>0.121446735883805</v>
      </c>
      <c r="H167" s="3">
        <v>926.31702515839095</v>
      </c>
      <c r="I167" s="3">
        <v>29.988912633832701</v>
      </c>
      <c r="J167" s="3">
        <v>0.14139721562850199</v>
      </c>
      <c r="K167" s="3">
        <v>922.46038774799297</v>
      </c>
      <c r="L167" s="3">
        <v>29.029167604402499</v>
      </c>
      <c r="M167" s="3">
        <v>0.45010419012146702</v>
      </c>
      <c r="N167" s="3">
        <v>205.392900273968</v>
      </c>
      <c r="O167" s="3">
        <v>12.3625361518269</v>
      </c>
      <c r="P167" s="3">
        <v>0.29226875602150199</v>
      </c>
      <c r="Q167" s="3">
        <v>771.27406000488202</v>
      </c>
      <c r="R167" s="3">
        <v>49.341547455399102</v>
      </c>
      <c r="S167" s="3">
        <v>50.5705376982933</v>
      </c>
      <c r="T167" s="3">
        <v>1961.33455946393</v>
      </c>
      <c r="U167" s="3">
        <v>161.936107143718</v>
      </c>
      <c r="V167" s="3">
        <v>27.414305155791599</v>
      </c>
      <c r="W167" s="3">
        <v>352714.04131143901</v>
      </c>
      <c r="X167" s="3">
        <v>8218.6619438368307</v>
      </c>
      <c r="Y167" s="12" t="s">
        <v>243</v>
      </c>
      <c r="Z167" s="3">
        <v>1.10436623891384</v>
      </c>
      <c r="AA167" s="3">
        <v>9.4845525970695996E-2</v>
      </c>
      <c r="AB167" s="3">
        <v>2.5400352940430099E-2</v>
      </c>
      <c r="AC167" s="3">
        <v>82.993080764317497</v>
      </c>
      <c r="AD167" s="3">
        <v>2.60666007326112</v>
      </c>
      <c r="AE167" s="3">
        <v>9.6388029129747907E-2</v>
      </c>
      <c r="AF167" s="3">
        <v>732.30723613765394</v>
      </c>
      <c r="AG167" s="3">
        <v>23.942795634128299</v>
      </c>
      <c r="AH167" s="3">
        <v>10.6367547804424</v>
      </c>
      <c r="AI167" s="3">
        <v>96.783135340149002</v>
      </c>
      <c r="AJ167" s="3">
        <v>3.7860915732055598</v>
      </c>
      <c r="AK167" s="3">
        <v>8.0902599634456208E-3</v>
      </c>
      <c r="AL167" s="3">
        <v>0.61223802909201597</v>
      </c>
      <c r="AM167" s="3">
        <v>5.7198811777420699E-2</v>
      </c>
      <c r="AN167" s="3">
        <v>1.2534969568776901E-2</v>
      </c>
      <c r="AO167" s="3">
        <v>5.1294420687239199</v>
      </c>
      <c r="AP167" s="3">
        <v>0.369578317143823</v>
      </c>
      <c r="AQ167" s="3">
        <v>6.46617091634068E-2</v>
      </c>
      <c r="AR167" s="3">
        <v>5.3619621558086203</v>
      </c>
      <c r="AS167" s="3">
        <v>0.18792323748405701</v>
      </c>
      <c r="AT167" s="3">
        <v>1.1187636975759E-2</v>
      </c>
      <c r="AU167" s="3">
        <v>0.64742701147867299</v>
      </c>
      <c r="AV167" s="3">
        <v>3.6019087136988301E-2</v>
      </c>
      <c r="AW167" s="3">
        <v>3.7487211765997899E-3</v>
      </c>
      <c r="AX167" s="3">
        <v>1.17790801507371</v>
      </c>
      <c r="AY167" s="3">
        <v>7.9619425696120405E-2</v>
      </c>
      <c r="AZ167" s="3">
        <v>6.0571244080493301E-3</v>
      </c>
      <c r="BA167" s="3">
        <v>0.12553785910575499</v>
      </c>
      <c r="BB167" s="3">
        <v>1.5262971029358099E-2</v>
      </c>
      <c r="BC167" s="3">
        <v>8.2218750547933608E-3</v>
      </c>
      <c r="BD167" s="3">
        <v>0.51101765593111004</v>
      </c>
      <c r="BE167" s="3">
        <v>6.8175262821897301E-2</v>
      </c>
      <c r="BF167" s="3">
        <v>4.6481713239301801E-2</v>
      </c>
      <c r="BG167" s="3">
        <v>8.3222985504975297E-2</v>
      </c>
      <c r="BH167" s="3">
        <v>3.1520177557433103E-2</v>
      </c>
      <c r="BI167" s="3">
        <v>3.4914606320355403E-2</v>
      </c>
      <c r="BJ167" s="3">
        <v>3.10941616563368E-2</v>
      </c>
      <c r="BK167" s="3">
        <v>9.1406380921577202E-3</v>
      </c>
      <c r="BL167" s="3">
        <v>1.2259870949037801E-2</v>
      </c>
      <c r="BM167" s="3">
        <v>9.3503315942989093E-2</v>
      </c>
      <c r="BN167" s="3">
        <v>3.4771808665462901E-2</v>
      </c>
      <c r="BO167" s="3">
        <v>4.8516621685977299E-2</v>
      </c>
      <c r="BP167" s="3">
        <v>1.8617712835844499E-2</v>
      </c>
      <c r="BQ167" s="3">
        <v>5.9525946234451803E-3</v>
      </c>
      <c r="BR167" s="3">
        <v>6.4788792364855897E-3</v>
      </c>
      <c r="BS167" s="3">
        <v>7.6455874613700001E-2</v>
      </c>
      <c r="BT167" s="3">
        <v>2.4357539417475999E-2</v>
      </c>
      <c r="BU167" s="3">
        <v>3.0662350489606999E-2</v>
      </c>
      <c r="BV167" s="3">
        <v>3.1665574783230399E-2</v>
      </c>
      <c r="BW167" s="3">
        <v>7.3872629746613502E-3</v>
      </c>
      <c r="BX167" s="3">
        <v>6.3362177365950297E-3</v>
      </c>
      <c r="BY167" s="3">
        <v>6.6212958601538502E-2</v>
      </c>
      <c r="BZ167" s="3">
        <v>1.6923466971647899E-2</v>
      </c>
      <c r="CA167" s="3">
        <v>1.1452182181734201E-2</v>
      </c>
      <c r="CB167" s="3">
        <v>1.1018810366332701E-2</v>
      </c>
      <c r="CC167" s="3">
        <v>4.5139728217427101E-3</v>
      </c>
      <c r="CD167" s="3">
        <v>4.1971734986698799E-3</v>
      </c>
      <c r="CE167" s="3">
        <v>5.3613357685209202E-2</v>
      </c>
      <c r="CF167" s="3">
        <v>2.1370076367630799E-2</v>
      </c>
      <c r="CG167" s="3">
        <v>2.8653609432963498E-2</v>
      </c>
      <c r="CH167" s="3">
        <v>9.1956851339971592E-3</v>
      </c>
      <c r="CI167" s="3">
        <v>5.2736458594052401E-3</v>
      </c>
      <c r="CJ167" s="3">
        <v>6.4273883137524598E-3</v>
      </c>
      <c r="CK167" s="3">
        <v>7.9693846610949096E-2</v>
      </c>
      <c r="CL167" s="3">
        <v>1.9617099942860001E-2</v>
      </c>
      <c r="CM167" s="3">
        <f t="shared" si="12"/>
        <v>2.6153208540214594E-3</v>
      </c>
      <c r="CN167">
        <f t="shared" si="13"/>
        <v>1.2868016577486677E-6</v>
      </c>
      <c r="CO167">
        <f t="shared" si="14"/>
        <v>8.8006896878945803E-3</v>
      </c>
      <c r="CP167" s="3">
        <f t="shared" si="15"/>
        <v>1.4621600162981248E-4</v>
      </c>
      <c r="CQ167" t="str">
        <f t="shared" si="16"/>
        <v>Cal</v>
      </c>
      <c r="CR167" s="3">
        <f t="shared" si="17"/>
        <v>2.9364909787134015</v>
      </c>
      <c r="CV167">
        <v>1.4621600162981248E-4</v>
      </c>
    </row>
    <row r="168" spans="1:100" x14ac:dyDescent="0.25">
      <c r="A168" t="s">
        <v>144</v>
      </c>
      <c r="B168">
        <v>44.156999999999996</v>
      </c>
      <c r="C168">
        <v>83760.899999999994</v>
      </c>
      <c r="D168">
        <v>17440.099999999999</v>
      </c>
      <c r="E168" s="3">
        <v>0.307837130880527</v>
      </c>
      <c r="F168" s="3">
        <v>5.4407953640314401E-2</v>
      </c>
      <c r="G168" s="3">
        <v>9.3418164535114603E-2</v>
      </c>
      <c r="H168" s="3">
        <v>1479.5576465776901</v>
      </c>
      <c r="I168" s="3">
        <v>50.975208380000197</v>
      </c>
      <c r="J168" s="3">
        <v>0.12825208139698799</v>
      </c>
      <c r="K168" s="3">
        <v>1428.0175015249099</v>
      </c>
      <c r="L168" s="3">
        <v>50.438658917592299</v>
      </c>
      <c r="M168" s="3">
        <v>0.44712734202585303</v>
      </c>
      <c r="N168" s="3">
        <v>210.21148340707799</v>
      </c>
      <c r="O168" s="3">
        <v>13.8047607485668</v>
      </c>
      <c r="P168" s="3">
        <v>0.27367749573341499</v>
      </c>
      <c r="Q168" s="3">
        <v>707.60077526286102</v>
      </c>
      <c r="R168" s="3">
        <v>89.840172602043907</v>
      </c>
      <c r="S168" s="3">
        <v>54.677653723519398</v>
      </c>
      <c r="T168" s="3">
        <v>1141.43793390581</v>
      </c>
      <c r="U168" s="3">
        <v>90.692034440770499</v>
      </c>
      <c r="V168" s="3">
        <v>20.670192435634998</v>
      </c>
      <c r="W168" s="3">
        <v>355013.52605546598</v>
      </c>
      <c r="X168" s="3">
        <v>9842.0890063139796</v>
      </c>
      <c r="Y168" s="12" t="s">
        <v>243</v>
      </c>
      <c r="Z168" s="3">
        <v>1.83409900478456</v>
      </c>
      <c r="AA168" s="3">
        <v>0.122938881207847</v>
      </c>
      <c r="AB168" s="3">
        <v>1.7481890336292698E-2</v>
      </c>
      <c r="AC168" s="3">
        <v>69.966328074064094</v>
      </c>
      <c r="AD168" s="3">
        <v>2.6660827860291101</v>
      </c>
      <c r="AE168" s="3">
        <v>0.120525161138115</v>
      </c>
      <c r="AF168" s="3">
        <v>1124.3605560578601</v>
      </c>
      <c r="AG168" s="3">
        <v>82.137364756664098</v>
      </c>
      <c r="AH168" s="3">
        <v>8.6192960927131903</v>
      </c>
      <c r="AI168" s="3">
        <v>135.49102262183101</v>
      </c>
      <c r="AJ168" s="3">
        <v>7.3033232300770701</v>
      </c>
      <c r="AK168" s="3">
        <v>1.32863390606478E-2</v>
      </c>
      <c r="AL168" s="3">
        <v>0.57393516620726703</v>
      </c>
      <c r="AM168" s="3">
        <v>5.89798615709358E-2</v>
      </c>
      <c r="AN168" s="3">
        <v>9.1735834415311995E-3</v>
      </c>
      <c r="AO168" s="3">
        <v>11.1821451353978</v>
      </c>
      <c r="AP168" s="3">
        <v>0.68856184237329399</v>
      </c>
      <c r="AQ168" s="3">
        <v>3.6121283670067297E-2</v>
      </c>
      <c r="AR168" s="3">
        <v>10.845845662657499</v>
      </c>
      <c r="AS168" s="3">
        <v>0.37077172165150801</v>
      </c>
      <c r="AT168" s="3">
        <v>9.3159631245672905E-3</v>
      </c>
      <c r="AU168" s="3">
        <v>0.70340782574933103</v>
      </c>
      <c r="AV168" s="3">
        <v>4.2128674319798297E-2</v>
      </c>
      <c r="AW168" s="3">
        <v>5.8983258559989898E-3</v>
      </c>
      <c r="AX168" s="3">
        <v>1.29048594750431</v>
      </c>
      <c r="AY168" s="3">
        <v>7.0823324283499897E-2</v>
      </c>
      <c r="AZ168" s="3">
        <v>5.3369221467338603E-3</v>
      </c>
      <c r="BA168" s="3">
        <v>0.140689399586615</v>
      </c>
      <c r="BB168" s="3">
        <v>1.45939143391496E-2</v>
      </c>
      <c r="BC168" s="3">
        <v>4.2639281233788698E-3</v>
      </c>
      <c r="BD168" s="3">
        <v>0.51201441230709199</v>
      </c>
      <c r="BE168" s="3">
        <v>7.9111961086296895E-2</v>
      </c>
      <c r="BF168" s="3">
        <v>3.1377799093822198E-2</v>
      </c>
      <c r="BG168" s="3">
        <v>0.109246826000719</v>
      </c>
      <c r="BH168" s="3">
        <v>3.8541607671703698E-2</v>
      </c>
      <c r="BI168" s="3">
        <v>4.2677736574582403E-2</v>
      </c>
      <c r="BJ168" s="3">
        <v>2.7228405633793799E-2</v>
      </c>
      <c r="BK168" s="3">
        <v>8.4070757181775296E-3</v>
      </c>
      <c r="BL168" s="3">
        <v>4.8776545978934799E-3</v>
      </c>
      <c r="BM168" s="3">
        <v>0.11759265095860399</v>
      </c>
      <c r="BN168" s="3">
        <v>3.6054016545707897E-2</v>
      </c>
      <c r="BO168" s="3">
        <v>3.9880181485723601E-2</v>
      </c>
      <c r="BP168" s="3">
        <v>1.34740745288917E-2</v>
      </c>
      <c r="BQ168" s="3">
        <v>5.1479908941267404E-3</v>
      </c>
      <c r="BR168" s="3">
        <v>3.83063661130234E-3</v>
      </c>
      <c r="BS168" s="3">
        <v>0.102542320037756</v>
      </c>
      <c r="BT168" s="3">
        <v>2.49736061633179E-2</v>
      </c>
      <c r="BU168" s="3">
        <v>1.65371700714197E-2</v>
      </c>
      <c r="BV168" s="3">
        <v>2.0451527265714801E-2</v>
      </c>
      <c r="BW168" s="3">
        <v>6.04460637026013E-3</v>
      </c>
      <c r="BX168" s="3">
        <v>6.1832930296371403E-3</v>
      </c>
      <c r="BY168" s="3">
        <v>5.2018095549798499E-2</v>
      </c>
      <c r="BZ168" s="3">
        <v>1.8310895948646402E-2</v>
      </c>
      <c r="CA168" s="3">
        <v>2.0938774331370601E-2</v>
      </c>
      <c r="CB168" s="3">
        <v>9.8310107264876004E-3</v>
      </c>
      <c r="CC168" s="3">
        <v>4.9977346419760298E-3</v>
      </c>
      <c r="CD168" s="3">
        <v>6.2125208543219804E-3</v>
      </c>
      <c r="CE168" s="3">
        <v>6.0789639088023303E-2</v>
      </c>
      <c r="CF168" s="3">
        <v>2.34810609891947E-2</v>
      </c>
      <c r="CG168" s="3">
        <v>2.7421950674448001E-2</v>
      </c>
      <c r="CH168" s="13">
        <v>9.9999999999999995E-7</v>
      </c>
      <c r="CI168" s="3">
        <v>3.04405581978356E-3</v>
      </c>
      <c r="CJ168" s="3">
        <v>5.6234095278699103E-3</v>
      </c>
      <c r="CK168" s="3">
        <v>0.35337298929748001</v>
      </c>
      <c r="CL168" s="3">
        <v>5.55112375403682E-2</v>
      </c>
      <c r="CM168" s="3">
        <f t="shared" si="12"/>
        <v>4.0224312504132638E-3</v>
      </c>
      <c r="CN168">
        <f t="shared" si="13"/>
        <v>2.1873078043338425E-6</v>
      </c>
      <c r="CO168">
        <f t="shared" si="14"/>
        <v>8.8580649247833217E-3</v>
      </c>
      <c r="CP168" s="3">
        <f t="shared" si="15"/>
        <v>2.4692840060520856E-4</v>
      </c>
      <c r="CQ168" t="str">
        <f t="shared" si="16"/>
        <v>Cal</v>
      </c>
      <c r="CR168" s="3">
        <f t="shared" si="17"/>
        <v>3.159773134937137</v>
      </c>
      <c r="CV168">
        <v>2.4692840060520856E-4</v>
      </c>
    </row>
    <row r="169" spans="1:100" x14ac:dyDescent="0.25">
      <c r="A169" t="s">
        <v>145</v>
      </c>
      <c r="B169">
        <v>44.125999999999998</v>
      </c>
      <c r="C169">
        <v>79211.399999999994</v>
      </c>
      <c r="D169">
        <v>16518.400000000001</v>
      </c>
      <c r="E169" s="3">
        <v>0.79097207739158204</v>
      </c>
      <c r="F169" s="3">
        <v>9.6311730940439599E-2</v>
      </c>
      <c r="G169" s="3">
        <v>0.102131285677626</v>
      </c>
      <c r="H169" s="3">
        <v>1657.19935462952</v>
      </c>
      <c r="I169" s="3">
        <v>89.3406969421913</v>
      </c>
      <c r="J169" s="3">
        <v>0.130162329133066</v>
      </c>
      <c r="K169" s="3">
        <v>1606.77180872995</v>
      </c>
      <c r="L169" s="3">
        <v>81.949786137010506</v>
      </c>
      <c r="M169" s="3">
        <v>0.35990430816429803</v>
      </c>
      <c r="N169" s="3">
        <v>1118.9271471515401</v>
      </c>
      <c r="O169" s="3">
        <v>57.4594063750231</v>
      </c>
      <c r="P169" s="3">
        <v>0.30408428884555999</v>
      </c>
      <c r="Q169" s="3">
        <v>4747.82185601325</v>
      </c>
      <c r="R169" s="3">
        <v>334.01517055925399</v>
      </c>
      <c r="S169" s="3">
        <v>70.442470116161601</v>
      </c>
      <c r="T169" s="3">
        <v>7986.6299184857298</v>
      </c>
      <c r="U169" s="3">
        <v>378.44265312517598</v>
      </c>
      <c r="V169" s="3">
        <v>26.143419270874102</v>
      </c>
      <c r="W169" s="3">
        <v>354315.9878688</v>
      </c>
      <c r="X169" s="3">
        <v>7902.1735346704199</v>
      </c>
      <c r="Y169" s="12" t="s">
        <v>243</v>
      </c>
      <c r="Z169" s="3">
        <v>3.1714084706467398</v>
      </c>
      <c r="AA169" s="3">
        <v>0.232107089961785</v>
      </c>
      <c r="AB169" s="3">
        <v>2.08040095677797E-2</v>
      </c>
      <c r="AC169" s="3">
        <v>87.682801341764801</v>
      </c>
      <c r="AD169" s="3">
        <v>3.2833355328070999</v>
      </c>
      <c r="AE169" s="3">
        <v>0.13273337726496601</v>
      </c>
      <c r="AF169" s="3">
        <v>1151.32547203274</v>
      </c>
      <c r="AG169" s="3">
        <v>52.172277746172597</v>
      </c>
      <c r="AH169" s="3">
        <v>10.9059221432897</v>
      </c>
      <c r="AI169" s="3">
        <v>117.89647701659899</v>
      </c>
      <c r="AJ169" s="3">
        <v>4.7101849066439501</v>
      </c>
      <c r="AK169" s="3">
        <v>1.11773550383978E-2</v>
      </c>
      <c r="AL169" s="3">
        <v>0.75010008912999004</v>
      </c>
      <c r="AM169" s="3">
        <v>6.8343137762731099E-2</v>
      </c>
      <c r="AN169" s="3">
        <v>1.2537604527261E-2</v>
      </c>
      <c r="AO169" s="3">
        <v>38.505511423641998</v>
      </c>
      <c r="AP169" s="3">
        <v>1.6421845595582301</v>
      </c>
      <c r="AQ169" s="3">
        <v>0.101376383535473</v>
      </c>
      <c r="AR169" s="3">
        <v>37.182444770283702</v>
      </c>
      <c r="AS169" s="3">
        <v>1.1639238306643001</v>
      </c>
      <c r="AT169" s="3">
        <v>1.1097880102364101E-2</v>
      </c>
      <c r="AU169" s="3">
        <v>0.73026095228379895</v>
      </c>
      <c r="AV169" s="3">
        <v>4.20894359007183E-2</v>
      </c>
      <c r="AW169" s="3">
        <v>7.8718284824604492E-3</v>
      </c>
      <c r="AX169" s="3">
        <v>1.4679943580852499</v>
      </c>
      <c r="AY169" s="3">
        <v>6.8862275985006299E-2</v>
      </c>
      <c r="AZ169" s="3">
        <v>5.5966390225037901E-3</v>
      </c>
      <c r="BA169" s="3">
        <v>0.15941646750537899</v>
      </c>
      <c r="BB169" s="3">
        <v>1.6938109969298901E-2</v>
      </c>
      <c r="BC169" s="3">
        <v>7.2805913782972402E-3</v>
      </c>
      <c r="BD169" s="3">
        <v>0.60742720853133703</v>
      </c>
      <c r="BE169" s="3">
        <v>7.7778186401871993E-2</v>
      </c>
      <c r="BF169" s="3">
        <v>3.5727841315089902E-2</v>
      </c>
      <c r="BG169" s="3">
        <v>0.121037299051792</v>
      </c>
      <c r="BH169" s="3">
        <v>3.9580406567812698E-2</v>
      </c>
      <c r="BI169" s="3">
        <v>5.5992966438209502E-2</v>
      </c>
      <c r="BJ169" s="3">
        <v>4.5936363408098202E-2</v>
      </c>
      <c r="BK169" s="3">
        <v>1.2100367252906599E-2</v>
      </c>
      <c r="BL169" s="3">
        <v>1.04462873262373E-2</v>
      </c>
      <c r="BM169" s="3">
        <v>0.126511915906415</v>
      </c>
      <c r="BN169" s="3">
        <v>4.3236514708165703E-2</v>
      </c>
      <c r="BO169" s="3">
        <v>3.37160355039045E-2</v>
      </c>
      <c r="BP169" s="3">
        <v>1.6191380864415E-2</v>
      </c>
      <c r="BQ169" s="3">
        <v>5.7815734524567803E-3</v>
      </c>
      <c r="BR169" s="3">
        <v>9.5505973455865898E-3</v>
      </c>
      <c r="BS169" s="3">
        <v>0.108550709021112</v>
      </c>
      <c r="BT169" s="3">
        <v>3.5072740973576502E-2</v>
      </c>
      <c r="BU169" s="3">
        <v>3.1802597864293999E-2</v>
      </c>
      <c r="BV169" s="3">
        <v>2.6458550882651699E-2</v>
      </c>
      <c r="BW169" s="3">
        <v>8.2811627450711106E-3</v>
      </c>
      <c r="BX169" s="3">
        <v>1.05899201880122E-2</v>
      </c>
      <c r="BY169" s="3">
        <v>7.7018676221875498E-2</v>
      </c>
      <c r="BZ169" s="3">
        <v>2.1938149730634501E-2</v>
      </c>
      <c r="CA169" s="3">
        <v>2.9088393245984001E-2</v>
      </c>
      <c r="CB169" s="3">
        <v>1.05584842863823E-2</v>
      </c>
      <c r="CC169" s="3">
        <v>4.8492215849871498E-3</v>
      </c>
      <c r="CD169" s="3">
        <v>8.4662148473130007E-3</v>
      </c>
      <c r="CE169" s="3">
        <v>6.5612686878993395E-2</v>
      </c>
      <c r="CF169" s="3">
        <v>2.5414044286669799E-2</v>
      </c>
      <c r="CG169" s="3">
        <v>2.17386241162453E-2</v>
      </c>
      <c r="CH169" s="3">
        <v>8.0649714623884997E-3</v>
      </c>
      <c r="CI169" s="3">
        <v>5.1245977054550501E-3</v>
      </c>
      <c r="CJ169" s="3">
        <v>6.2589172066153604E-3</v>
      </c>
      <c r="CK169" s="3">
        <v>0.243506568788144</v>
      </c>
      <c r="CL169" s="3">
        <v>4.2550927623437901E-2</v>
      </c>
      <c r="CM169" s="3">
        <f t="shared" si="12"/>
        <v>4.5348555067882598E-3</v>
      </c>
      <c r="CN169">
        <f t="shared" si="13"/>
        <v>3.8335420271268532E-6</v>
      </c>
      <c r="CO169">
        <f t="shared" si="14"/>
        <v>8.8406604089225991E-3</v>
      </c>
      <c r="CP169" s="3">
        <f t="shared" si="15"/>
        <v>4.3362620548774617E-4</v>
      </c>
      <c r="CQ169" t="str">
        <f t="shared" si="16"/>
        <v>Cal</v>
      </c>
      <c r="CR169" s="3">
        <f t="shared" si="17"/>
        <v>3.5710400243898883</v>
      </c>
      <c r="CV169">
        <v>4.3362620548774617E-4</v>
      </c>
    </row>
    <row r="170" spans="1:100" x14ac:dyDescent="0.25">
      <c r="A170" t="s">
        <v>146</v>
      </c>
      <c r="B170">
        <v>44.170999999999999</v>
      </c>
      <c r="C170">
        <v>74996</v>
      </c>
      <c r="D170">
        <v>15532.3</v>
      </c>
      <c r="E170" s="3">
        <v>0.536382681761012</v>
      </c>
      <c r="F170" s="3">
        <v>7.1632829463457406E-2</v>
      </c>
      <c r="G170" s="3">
        <v>0.114534899954081</v>
      </c>
      <c r="H170" s="3">
        <v>1302.83233994022</v>
      </c>
      <c r="I170" s="3">
        <v>45.670289299650698</v>
      </c>
      <c r="J170" s="3">
        <v>0.1207218806066</v>
      </c>
      <c r="K170" s="3">
        <v>1299.7852315355799</v>
      </c>
      <c r="L170" s="3">
        <v>42.422484625155199</v>
      </c>
      <c r="M170" s="3">
        <v>0.57370395208990999</v>
      </c>
      <c r="N170" s="3">
        <v>467.80964607272199</v>
      </c>
      <c r="O170" s="3">
        <v>23.110480064444801</v>
      </c>
      <c r="P170" s="3">
        <v>0.32728394856061799</v>
      </c>
      <c r="Q170" s="3">
        <v>2263.1336095555698</v>
      </c>
      <c r="R170" s="3">
        <v>144.929592383336</v>
      </c>
      <c r="S170" s="3">
        <v>73.933836317972506</v>
      </c>
      <c r="T170" s="3">
        <v>2209.9647017316202</v>
      </c>
      <c r="U170" s="3">
        <v>129.00439921893599</v>
      </c>
      <c r="V170" s="3">
        <v>22.474358538314199</v>
      </c>
      <c r="W170" s="3">
        <v>352529.337111492</v>
      </c>
      <c r="X170" s="3">
        <v>8812.8227884189801</v>
      </c>
      <c r="Y170" s="12" t="s">
        <v>243</v>
      </c>
      <c r="Z170" s="3">
        <v>2.29322185946751</v>
      </c>
      <c r="AA170" s="3">
        <v>0.150366638627869</v>
      </c>
      <c r="AB170" s="3">
        <v>3.52495547539333E-2</v>
      </c>
      <c r="AC170" s="3">
        <v>75.975725121627207</v>
      </c>
      <c r="AD170" s="3">
        <v>2.9858846798901899</v>
      </c>
      <c r="AE170" s="3">
        <v>0.13256307168314399</v>
      </c>
      <c r="AF170" s="3">
        <v>1625.02828482822</v>
      </c>
      <c r="AG170" s="3">
        <v>186.098426231947</v>
      </c>
      <c r="AH170" s="3">
        <v>10.936954460794899</v>
      </c>
      <c r="AI170" s="3">
        <v>95.813961115679902</v>
      </c>
      <c r="AJ170" s="3">
        <v>4.0558799138313901</v>
      </c>
      <c r="AK170" s="3">
        <v>8.9935363667173699E-3</v>
      </c>
      <c r="AL170" s="3">
        <v>0.56083568430173203</v>
      </c>
      <c r="AM170" s="3">
        <v>5.82396314267912E-2</v>
      </c>
      <c r="AN170" s="3">
        <v>6.2815699537486598E-3</v>
      </c>
      <c r="AO170" s="3">
        <v>7.5182858517748103</v>
      </c>
      <c r="AP170" s="3">
        <v>0.52853906277789098</v>
      </c>
      <c r="AQ170" s="3">
        <v>9.1178489068297702E-2</v>
      </c>
      <c r="AR170" s="3">
        <v>7.4120634135201904</v>
      </c>
      <c r="AS170" s="3">
        <v>0.31190429905239497</v>
      </c>
      <c r="AT170" s="3">
        <v>6.3620381999765002E-3</v>
      </c>
      <c r="AU170" s="3">
        <v>0.75056959724514405</v>
      </c>
      <c r="AV170" s="3">
        <v>4.51056988457273E-2</v>
      </c>
      <c r="AW170" s="3">
        <v>4.1679253847605501E-3</v>
      </c>
      <c r="AX170" s="3">
        <v>1.38142344920377</v>
      </c>
      <c r="AY170" s="3">
        <v>5.8351334375148299E-2</v>
      </c>
      <c r="AZ170" s="3">
        <v>5.85449129653363E-3</v>
      </c>
      <c r="BA170" s="3">
        <v>0.14393863089861</v>
      </c>
      <c r="BB170" s="3">
        <v>1.5548802472862101E-2</v>
      </c>
      <c r="BC170" s="3">
        <v>6.47155966561403E-3</v>
      </c>
      <c r="BD170" s="3">
        <v>0.51790020305682805</v>
      </c>
      <c r="BE170" s="3">
        <v>8.4677349396509199E-2</v>
      </c>
      <c r="BF170" s="3">
        <v>3.3215407994722099E-2</v>
      </c>
      <c r="BG170" s="3">
        <v>9.0777046667113406E-2</v>
      </c>
      <c r="BH170" s="3">
        <v>3.3453170161307298E-2</v>
      </c>
      <c r="BI170" s="3">
        <v>4.3261696841691698E-2</v>
      </c>
      <c r="BJ170" s="3">
        <v>2.1578220838306399E-2</v>
      </c>
      <c r="BK170" s="3">
        <v>7.6007978066737897E-3</v>
      </c>
      <c r="BL170" s="3">
        <v>1.17341073615247E-2</v>
      </c>
      <c r="BM170" s="3">
        <v>0.119607458248877</v>
      </c>
      <c r="BN170" s="3">
        <v>4.5220719981297501E-2</v>
      </c>
      <c r="BO170" s="3">
        <v>4.1852864493107801E-2</v>
      </c>
      <c r="BP170" s="3">
        <v>8.9459748984829796E-3</v>
      </c>
      <c r="BQ170" s="3">
        <v>4.7015055978734798E-3</v>
      </c>
      <c r="BR170" s="3">
        <v>7.9095220478829602E-3</v>
      </c>
      <c r="BS170" s="3">
        <v>0.100459562332536</v>
      </c>
      <c r="BT170" s="3">
        <v>2.6000360303348902E-2</v>
      </c>
      <c r="BU170" s="3">
        <v>3.6075826986583202E-2</v>
      </c>
      <c r="BV170" s="3">
        <v>1.9455502089018299E-2</v>
      </c>
      <c r="BW170" s="3">
        <v>6.5540847677224697E-3</v>
      </c>
      <c r="BX170" s="3">
        <v>6.84108404623623E-3</v>
      </c>
      <c r="BY170" s="3">
        <v>4.8220579750848598E-2</v>
      </c>
      <c r="BZ170" s="3">
        <v>1.71484242776637E-2</v>
      </c>
      <c r="CA170" s="3">
        <v>1.99494699253733E-2</v>
      </c>
      <c r="CB170" s="3">
        <v>7.2141958687556903E-3</v>
      </c>
      <c r="CC170" s="3">
        <v>4.01008052333688E-3</v>
      </c>
      <c r="CD170" s="3">
        <v>4.6750494493238001E-3</v>
      </c>
      <c r="CE170" s="3">
        <v>4.2262047449123097E-2</v>
      </c>
      <c r="CF170" s="3">
        <v>2.1040005469169499E-2</v>
      </c>
      <c r="CG170" s="3">
        <v>2.9946386878393901E-2</v>
      </c>
      <c r="CH170" s="13">
        <v>9.9999999999999995E-7</v>
      </c>
      <c r="CI170" s="3">
        <v>4.6764250223152604E-3</v>
      </c>
      <c r="CJ170" s="3">
        <v>8.1950341076362596E-3</v>
      </c>
      <c r="CK170" s="3">
        <v>0.29701809877901802</v>
      </c>
      <c r="CL170" s="3">
        <v>4.3544936580718001E-2</v>
      </c>
      <c r="CM170" s="3">
        <f t="shared" si="12"/>
        <v>3.6870271342112609E-3</v>
      </c>
      <c r="CN170">
        <f t="shared" si="13"/>
        <v>1.959677721503999E-6</v>
      </c>
      <c r="CO170">
        <f t="shared" si="14"/>
        <v>8.7960810697013808E-3</v>
      </c>
      <c r="CP170" s="3">
        <f t="shared" si="15"/>
        <v>2.2278986584766986E-4</v>
      </c>
      <c r="CQ170" t="str">
        <f t="shared" si="16"/>
        <v>Cal</v>
      </c>
      <c r="CR170" s="3">
        <f t="shared" si="17"/>
        <v>3.2523534685474136</v>
      </c>
      <c r="CV170">
        <v>2.2278986584766986E-4</v>
      </c>
    </row>
    <row r="171" spans="1:100" x14ac:dyDescent="0.25">
      <c r="A171" t="s">
        <v>147</v>
      </c>
      <c r="B171">
        <v>44.16</v>
      </c>
      <c r="C171">
        <v>107061</v>
      </c>
      <c r="D171">
        <v>17121</v>
      </c>
      <c r="E171" s="3">
        <v>5734.3609108589999</v>
      </c>
      <c r="F171" s="3">
        <v>9737.5824788317495</v>
      </c>
      <c r="G171" s="3">
        <v>80.567040856427397</v>
      </c>
      <c r="H171" s="3">
        <v>4169716.9581285501</v>
      </c>
      <c r="I171" s="3">
        <v>4808009.4459597701</v>
      </c>
      <c r="J171" s="3">
        <v>97.898178810806996</v>
      </c>
      <c r="K171" s="3">
        <v>5770914.4821634497</v>
      </c>
      <c r="L171" s="3">
        <v>3093078.3316037999</v>
      </c>
      <c r="M171" s="3">
        <v>241.79376774711099</v>
      </c>
      <c r="N171" s="3">
        <v>9206049.2928309608</v>
      </c>
      <c r="O171" s="3">
        <v>4478806.55000907</v>
      </c>
      <c r="P171" s="3">
        <v>229.738175457479</v>
      </c>
      <c r="Q171" s="3">
        <v>18311008.773199599</v>
      </c>
      <c r="R171" s="3">
        <v>14851061.5722392</v>
      </c>
      <c r="S171" s="3">
        <v>43064.758792921799</v>
      </c>
      <c r="T171" s="3">
        <v>319652.14239306201</v>
      </c>
      <c r="U171" s="3">
        <v>203700.302572335</v>
      </c>
      <c r="V171" s="3">
        <v>16253.3706708842</v>
      </c>
      <c r="W171" s="3">
        <v>328393.98479936097</v>
      </c>
      <c r="X171" s="3">
        <v>133526.540897019</v>
      </c>
      <c r="Y171" s="12" t="s">
        <v>243</v>
      </c>
      <c r="Z171" s="3">
        <v>4710.8211245001403</v>
      </c>
      <c r="AA171" s="3">
        <v>3351.08931092391</v>
      </c>
      <c r="AB171" s="3">
        <v>23.571649208360402</v>
      </c>
      <c r="AC171" s="3">
        <v>128818.627291645</v>
      </c>
      <c r="AD171" s="3">
        <v>109957.038448848</v>
      </c>
      <c r="AE171" s="3">
        <v>100.812992326781</v>
      </c>
      <c r="AF171" s="3">
        <v>5022780.3538947301</v>
      </c>
      <c r="AG171" s="3">
        <v>3031296.9521659799</v>
      </c>
      <c r="AH171" s="3">
        <v>7540.1071783165899</v>
      </c>
      <c r="AI171" s="3">
        <v>1779.4338530740499</v>
      </c>
      <c r="AJ171" s="3">
        <v>1116.17694983605</v>
      </c>
      <c r="AK171" s="3">
        <v>4.91573190414229</v>
      </c>
      <c r="AL171" s="3">
        <v>2397.57590361146</v>
      </c>
      <c r="AM171" s="3">
        <v>1754.35754654637</v>
      </c>
      <c r="AN171" s="3">
        <v>13.2543108908904</v>
      </c>
      <c r="AO171" s="3">
        <v>4174.0678011606797</v>
      </c>
      <c r="AP171" s="3">
        <v>1263.0993740798399</v>
      </c>
      <c r="AQ171" s="3">
        <v>55.075025661923299</v>
      </c>
      <c r="AR171" s="3">
        <v>3295.7364434930701</v>
      </c>
      <c r="AS171" s="3">
        <v>1656.60570669917</v>
      </c>
      <c r="AT171" s="3">
        <v>8.3277760819147204</v>
      </c>
      <c r="AU171" s="3">
        <v>1383.1303613556099</v>
      </c>
      <c r="AV171" s="3">
        <v>819.48306864300901</v>
      </c>
      <c r="AW171" s="3">
        <v>4.06002227165264</v>
      </c>
      <c r="AX171" s="3">
        <v>3550.6783319711799</v>
      </c>
      <c r="AY171" s="3">
        <v>2110.5075185570199</v>
      </c>
      <c r="AZ171" s="3">
        <v>4.1945768737770104</v>
      </c>
      <c r="BA171" s="3">
        <v>354.79726687798399</v>
      </c>
      <c r="BB171" s="3">
        <v>311.52084352136598</v>
      </c>
      <c r="BC171" s="3">
        <v>3.0818950776316698</v>
      </c>
      <c r="BD171" s="3">
        <v>2658.9824899045302</v>
      </c>
      <c r="BE171" s="3">
        <v>1049.66162033419</v>
      </c>
      <c r="BF171" s="3">
        <v>25.5056733707281</v>
      </c>
      <c r="BG171" s="3">
        <v>547.71715836802503</v>
      </c>
      <c r="BH171" s="3">
        <v>369.88552042057802</v>
      </c>
      <c r="BI171" s="3">
        <v>36.076087218460998</v>
      </c>
      <c r="BJ171" s="3">
        <v>149.40156070848201</v>
      </c>
      <c r="BK171" s="3">
        <v>73.463967518107097</v>
      </c>
      <c r="BL171" s="3">
        <v>6.0740364784692096</v>
      </c>
      <c r="BM171" s="3">
        <v>429.17575100553802</v>
      </c>
      <c r="BN171" s="3">
        <v>520.33446687925095</v>
      </c>
      <c r="BO171" s="3">
        <v>27.490976482655</v>
      </c>
      <c r="BP171" s="3">
        <v>98.7055015997704</v>
      </c>
      <c r="BQ171" s="3">
        <v>54.180931874608902</v>
      </c>
      <c r="BR171" s="3">
        <v>4.8291157229218697</v>
      </c>
      <c r="BS171" s="3">
        <v>480.77676963508202</v>
      </c>
      <c r="BT171" s="3">
        <v>291.79218904442803</v>
      </c>
      <c r="BU171" s="3">
        <v>16.425168365277099</v>
      </c>
      <c r="BV171" s="3">
        <v>81.363587927312096</v>
      </c>
      <c r="BW171" s="3">
        <v>77.663832056703697</v>
      </c>
      <c r="BX171" s="3">
        <v>3.8440243035610502</v>
      </c>
      <c r="BY171" s="3">
        <v>315.98907292155099</v>
      </c>
      <c r="BZ171" s="3">
        <v>262.82914477676002</v>
      </c>
      <c r="CA171" s="3">
        <v>13.4992632999021</v>
      </c>
      <c r="CB171" s="3">
        <v>55.475272093876903</v>
      </c>
      <c r="CC171" s="3">
        <v>36.023406394789099</v>
      </c>
      <c r="CD171" s="3">
        <v>5.1567401001289497</v>
      </c>
      <c r="CE171" s="3">
        <v>264.16241255502399</v>
      </c>
      <c r="CF171" s="3">
        <v>158.28038446792601</v>
      </c>
      <c r="CG171" s="3">
        <v>27.259070180381901</v>
      </c>
      <c r="CH171" s="3">
        <v>18.1156055415967</v>
      </c>
      <c r="CI171" s="3">
        <v>37.859673588518099</v>
      </c>
      <c r="CJ171" s="3">
        <v>6.4957408756674697</v>
      </c>
      <c r="CK171" s="3">
        <v>98.913725145575896</v>
      </c>
      <c r="CL171" s="3">
        <v>71.103293537465902</v>
      </c>
      <c r="CM171" s="3">
        <f t="shared" si="12"/>
        <v>17.573143082049167</v>
      </c>
      <c r="CN171">
        <f t="shared" si="13"/>
        <v>0.20630806461959966</v>
      </c>
      <c r="CO171">
        <f t="shared" si="14"/>
        <v>8.1938715704217013E-3</v>
      </c>
      <c r="CP171" s="3">
        <f t="shared" si="15"/>
        <v>25.178337596153209</v>
      </c>
      <c r="CQ171" t="str">
        <f t="shared" si="16"/>
        <v>Dol</v>
      </c>
      <c r="CR171" s="3">
        <f t="shared" si="17"/>
        <v>10388.471142465562</v>
      </c>
      <c r="CS171" s="11" t="s">
        <v>253</v>
      </c>
      <c r="CV171">
        <v>25.178337596153209</v>
      </c>
    </row>
    <row r="172" spans="1:100" x14ac:dyDescent="0.25">
      <c r="A172" t="s">
        <v>148</v>
      </c>
      <c r="B172">
        <v>44.139000000000003</v>
      </c>
      <c r="C172">
        <v>106161</v>
      </c>
      <c r="D172">
        <v>12905.4</v>
      </c>
      <c r="E172" s="3">
        <v>22457.161306618302</v>
      </c>
      <c r="F172" s="3">
        <v>22304.833143956199</v>
      </c>
      <c r="G172" s="3">
        <v>133.33966878735001</v>
      </c>
      <c r="H172" s="3">
        <v>16299231.546429301</v>
      </c>
      <c r="I172" s="3">
        <v>9091320.7589624003</v>
      </c>
      <c r="J172" s="3">
        <v>161.832433437757</v>
      </c>
      <c r="K172" s="3">
        <v>13175723.0133704</v>
      </c>
      <c r="L172" s="3">
        <v>10517663.121131601</v>
      </c>
      <c r="M172" s="3">
        <v>399.85478175483502</v>
      </c>
      <c r="N172" s="3">
        <v>16822134.085106499</v>
      </c>
      <c r="O172" s="3">
        <v>14560151.039781399</v>
      </c>
      <c r="P172" s="3">
        <v>380.13808990982199</v>
      </c>
      <c r="Q172" s="3">
        <v>64197679.418239802</v>
      </c>
      <c r="R172" s="3">
        <v>31784278.3691133</v>
      </c>
      <c r="S172" s="3">
        <v>71341.595530405699</v>
      </c>
      <c r="T172" s="3">
        <v>812282.12563108897</v>
      </c>
      <c r="U172" s="3">
        <v>472100.10627039103</v>
      </c>
      <c r="V172" s="3">
        <v>25493.163942498701</v>
      </c>
      <c r="W172" s="3">
        <v>213776.115708292</v>
      </c>
      <c r="X172" s="3">
        <v>175460.65630112801</v>
      </c>
      <c r="Y172" s="12" t="s">
        <v>243</v>
      </c>
      <c r="Z172" s="3">
        <v>9561.5427932652492</v>
      </c>
      <c r="AA172" s="3">
        <v>11114.3637565424</v>
      </c>
      <c r="AB172" s="3">
        <v>38.974885350748799</v>
      </c>
      <c r="AC172" s="3">
        <v>215931.84140687701</v>
      </c>
      <c r="AD172" s="3">
        <v>127813.80045275899</v>
      </c>
      <c r="AE172" s="3">
        <v>166.78211019850801</v>
      </c>
      <c r="AF172" s="3">
        <v>10760477.375288401</v>
      </c>
      <c r="AG172" s="3">
        <v>9427321.7483540401</v>
      </c>
      <c r="AH172" s="3">
        <v>12468.064232818901</v>
      </c>
      <c r="AI172" s="3">
        <v>902.77781316902895</v>
      </c>
      <c r="AJ172" s="3">
        <v>1194.5141592350301</v>
      </c>
      <c r="AK172" s="3">
        <v>8.1331135866570392</v>
      </c>
      <c r="AL172" s="3">
        <v>750.05158940345495</v>
      </c>
      <c r="AM172" s="3">
        <v>2345.1528884283898</v>
      </c>
      <c r="AN172" s="3">
        <v>21.940286183922399</v>
      </c>
      <c r="AO172" s="3">
        <v>5034.9702504691404</v>
      </c>
      <c r="AP172" s="3">
        <v>2383.2310641685999</v>
      </c>
      <c r="AQ172" s="3">
        <v>91.103641455873998</v>
      </c>
      <c r="AR172" s="3">
        <v>2920.85130106627</v>
      </c>
      <c r="AS172" s="3">
        <v>4138.1612561359698</v>
      </c>
      <c r="AT172" s="3">
        <v>13.7769561785774</v>
      </c>
      <c r="AU172" s="3">
        <v>221.465262637656</v>
      </c>
      <c r="AV172" s="3">
        <v>207.942022313915</v>
      </c>
      <c r="AW172" s="3">
        <v>6.7178554167290097</v>
      </c>
      <c r="AX172" s="3">
        <v>600.65803055984304</v>
      </c>
      <c r="AY172" s="3">
        <v>615.49212811426196</v>
      </c>
      <c r="AZ172" s="3">
        <v>6.9391409234410899</v>
      </c>
      <c r="BA172" s="3">
        <v>124.482142263781</v>
      </c>
      <c r="BB172" s="3">
        <v>61.189194256396398</v>
      </c>
      <c r="BC172" s="3">
        <v>5.09988245535693</v>
      </c>
      <c r="BD172" s="3">
        <v>530.95413628272399</v>
      </c>
      <c r="BE172" s="3">
        <v>364.68199267895102</v>
      </c>
      <c r="BF172" s="3">
        <v>42.210737748756003</v>
      </c>
      <c r="BG172" s="3">
        <v>246.91847442185099</v>
      </c>
      <c r="BH172" s="3">
        <v>192.434034170378</v>
      </c>
      <c r="BI172" s="3">
        <v>59.715468457873101</v>
      </c>
      <c r="BJ172" s="3">
        <v>87.430157042700301</v>
      </c>
      <c r="BK172" s="3">
        <v>27.7542306033539</v>
      </c>
      <c r="BL172" s="3">
        <v>10.051592024856699</v>
      </c>
      <c r="BM172" s="3">
        <v>312.19757151947198</v>
      </c>
      <c r="BN172" s="3">
        <v>116.96747783477601</v>
      </c>
      <c r="BO172" s="3">
        <v>45.511874110131401</v>
      </c>
      <c r="BP172" s="3">
        <v>77.3988579534862</v>
      </c>
      <c r="BQ172" s="3">
        <v>44.0759378081734</v>
      </c>
      <c r="BR172" s="3">
        <v>7.9946151643717398</v>
      </c>
      <c r="BS172" s="3">
        <v>94.341828563763301</v>
      </c>
      <c r="BT172" s="3">
        <v>538.21626877164601</v>
      </c>
      <c r="BU172" s="3">
        <v>27.192554209830899</v>
      </c>
      <c r="BV172" s="3">
        <v>84.574094658424201</v>
      </c>
      <c r="BW172" s="3">
        <v>53.647848898494303</v>
      </c>
      <c r="BX172" s="3">
        <v>6.3637772212898103</v>
      </c>
      <c r="BY172" s="3">
        <v>196.48995959439</v>
      </c>
      <c r="BZ172" s="3">
        <v>227.71528775797299</v>
      </c>
      <c r="CA172" s="3">
        <v>22.348916031107301</v>
      </c>
      <c r="CB172" s="3">
        <v>53.910416799842302</v>
      </c>
      <c r="CC172" s="3">
        <v>33.644118532944901</v>
      </c>
      <c r="CD172" s="3">
        <v>8.5376070505255992</v>
      </c>
      <c r="CE172" s="3">
        <v>279.321014005336</v>
      </c>
      <c r="CF172" s="3">
        <v>294.58965365240101</v>
      </c>
      <c r="CG172" s="3">
        <v>45.137139849858002</v>
      </c>
      <c r="CH172" s="3">
        <v>49.250427359890402</v>
      </c>
      <c r="CI172" s="3">
        <v>44.178375914339497</v>
      </c>
      <c r="CJ172" s="3">
        <v>10.754939635817699</v>
      </c>
      <c r="CK172" s="3">
        <v>125.807330339602</v>
      </c>
      <c r="CL172" s="3">
        <v>114.32241115423599</v>
      </c>
      <c r="CM172" s="3">
        <f t="shared" si="12"/>
        <v>61.633279142134484</v>
      </c>
      <c r="CN172">
        <f t="shared" si="13"/>
        <v>0.39010172748175931</v>
      </c>
      <c r="CO172">
        <f t="shared" si="14"/>
        <v>5.3340015896075647E-3</v>
      </c>
      <c r="CP172" s="3">
        <f t="shared" si="15"/>
        <v>73.134910241086004</v>
      </c>
      <c r="CQ172" t="str">
        <f t="shared" si="16"/>
        <v>Dol</v>
      </c>
      <c r="CR172" s="3">
        <f t="shared" si="17"/>
        <v>2959.39237366316</v>
      </c>
      <c r="CS172" s="11" t="s">
        <v>253</v>
      </c>
      <c r="CV172">
        <v>73.134910241086004</v>
      </c>
    </row>
    <row r="173" spans="1:100" x14ac:dyDescent="0.25">
      <c r="A173" t="s">
        <v>149</v>
      </c>
      <c r="B173">
        <v>44.137</v>
      </c>
      <c r="C173">
        <v>104570</v>
      </c>
      <c r="D173">
        <v>11598.2</v>
      </c>
      <c r="E173" s="3">
        <v>3565.2285836925898</v>
      </c>
      <c r="F173" s="3">
        <v>287.47778936435901</v>
      </c>
      <c r="G173" s="3">
        <v>17.363253604340301</v>
      </c>
      <c r="H173" s="3">
        <v>1822765.9285527</v>
      </c>
      <c r="I173" s="3">
        <v>157740.49931099301</v>
      </c>
      <c r="J173" s="3">
        <v>23.826663956139999</v>
      </c>
      <c r="K173" s="3">
        <v>1805733.26042994</v>
      </c>
      <c r="L173" s="3">
        <v>155395.21150264199</v>
      </c>
      <c r="M173" s="3">
        <v>74.463951232145703</v>
      </c>
      <c r="N173" s="3">
        <v>2711865.15389839</v>
      </c>
      <c r="O173" s="3">
        <v>225837.58388165399</v>
      </c>
      <c r="P173" s="3">
        <v>61.663443878536199</v>
      </c>
      <c r="Q173" s="3">
        <v>8055434.5133913299</v>
      </c>
      <c r="R173" s="3">
        <v>663230.18615752296</v>
      </c>
      <c r="S173" s="3">
        <v>10126.3252568229</v>
      </c>
      <c r="T173" s="3">
        <v>188896.52207893599</v>
      </c>
      <c r="U173" s="3">
        <v>16286.972395091499</v>
      </c>
      <c r="V173" s="3">
        <v>3405.1224122880099</v>
      </c>
      <c r="W173" s="3">
        <v>346277.22793389799</v>
      </c>
      <c r="X173" s="3">
        <v>20059.619357530599</v>
      </c>
      <c r="Y173" s="12" t="s">
        <v>243</v>
      </c>
      <c r="Z173" s="3">
        <v>1530.68475047218</v>
      </c>
      <c r="AA173" s="3">
        <v>123.9845187211</v>
      </c>
      <c r="AB173" s="3">
        <v>5.4490049176502797</v>
      </c>
      <c r="AC173" s="3">
        <v>86179.670305746695</v>
      </c>
      <c r="AD173" s="3">
        <v>7068.1631277057404</v>
      </c>
      <c r="AE173" s="3">
        <v>17.105160958299201</v>
      </c>
      <c r="AF173" s="3">
        <v>1562265.89065498</v>
      </c>
      <c r="AG173" s="3">
        <v>131209.80215467</v>
      </c>
      <c r="AH173" s="3">
        <v>1468.09057086183</v>
      </c>
      <c r="AI173" s="3">
        <v>844.96392110566296</v>
      </c>
      <c r="AJ173" s="3">
        <v>71.102805838185304</v>
      </c>
      <c r="AK173" s="3">
        <v>1.87783156691813</v>
      </c>
      <c r="AL173" s="3">
        <v>1121.97776855955</v>
      </c>
      <c r="AM173" s="3">
        <v>96.761073130487503</v>
      </c>
      <c r="AN173" s="3">
        <v>1.8429979343876799</v>
      </c>
      <c r="AO173" s="3">
        <v>2573.1566243584598</v>
      </c>
      <c r="AP173" s="3">
        <v>216.59914331097099</v>
      </c>
      <c r="AQ173" s="3">
        <v>17.491452211174099</v>
      </c>
      <c r="AR173" s="3">
        <v>2503.2640681481498</v>
      </c>
      <c r="AS173" s="3">
        <v>201.13828681687801</v>
      </c>
      <c r="AT173" s="3">
        <v>2.1337013909977398</v>
      </c>
      <c r="AU173" s="3">
        <v>258.36872159252601</v>
      </c>
      <c r="AV173" s="3">
        <v>17.361687289673501</v>
      </c>
      <c r="AW173" s="3">
        <v>0.71645983830025795</v>
      </c>
      <c r="AX173" s="3">
        <v>869.41956971152797</v>
      </c>
      <c r="AY173" s="3">
        <v>77.435876770670504</v>
      </c>
      <c r="AZ173" s="3">
        <v>1.1540753968725601</v>
      </c>
      <c r="BA173" s="3">
        <v>147.381294504891</v>
      </c>
      <c r="BB173" s="3">
        <v>13.416604112450299</v>
      </c>
      <c r="BC173" s="3">
        <v>1.1840057618519599</v>
      </c>
      <c r="BD173" s="3">
        <v>870.94135606570705</v>
      </c>
      <c r="BE173" s="3">
        <v>77.543162809351401</v>
      </c>
      <c r="BF173" s="3">
        <v>7.1681960264216302</v>
      </c>
      <c r="BG173" s="3">
        <v>274.57997824113301</v>
      </c>
      <c r="BH173" s="3">
        <v>30.762922144321301</v>
      </c>
      <c r="BI173" s="3">
        <v>11.251174518586399</v>
      </c>
      <c r="BJ173" s="3">
        <v>63.757670358040201</v>
      </c>
      <c r="BK173" s="3">
        <v>7.68413844071834</v>
      </c>
      <c r="BL173" s="3">
        <v>2.47324187967499</v>
      </c>
      <c r="BM173" s="3">
        <v>340.75984347382803</v>
      </c>
      <c r="BN173" s="3">
        <v>42.005985481386801</v>
      </c>
      <c r="BO173" s="3">
        <v>6.3392655239542703</v>
      </c>
      <c r="BP173" s="3">
        <v>46.488302579074201</v>
      </c>
      <c r="BQ173" s="3">
        <v>5.2323148153969301</v>
      </c>
      <c r="BR173" s="3">
        <v>0.55331026556893403</v>
      </c>
      <c r="BS173" s="3">
        <v>252.07888207618001</v>
      </c>
      <c r="BT173" s="3">
        <v>24.4992297260832</v>
      </c>
      <c r="BU173" s="3">
        <v>4.2738733476322901</v>
      </c>
      <c r="BV173" s="3">
        <v>45.886054595217999</v>
      </c>
      <c r="BW173" s="3">
        <v>5.4320573016948996</v>
      </c>
      <c r="BX173" s="3">
        <v>1.83791852455475</v>
      </c>
      <c r="BY173" s="3">
        <v>117.454557011376</v>
      </c>
      <c r="BZ173" s="3">
        <v>13.5152011235235</v>
      </c>
      <c r="CA173" s="3">
        <v>3.5970172061754702</v>
      </c>
      <c r="CB173" s="3">
        <v>14.6563467098565</v>
      </c>
      <c r="CC173" s="3">
        <v>2.5660641985246002</v>
      </c>
      <c r="CD173" s="3">
        <v>1.37668761061436</v>
      </c>
      <c r="CE173" s="3">
        <v>70.901201150950598</v>
      </c>
      <c r="CF173" s="3">
        <v>11.902011480976601</v>
      </c>
      <c r="CG173" s="3">
        <v>6.6561463633257798</v>
      </c>
      <c r="CH173" s="3">
        <v>11.2964785765254</v>
      </c>
      <c r="CI173" s="3">
        <v>2.2962583580017601</v>
      </c>
      <c r="CJ173" s="3">
        <v>1.25267984084137</v>
      </c>
      <c r="CK173" s="3">
        <v>20.334819434755101</v>
      </c>
      <c r="CL173" s="3">
        <v>4.5267339351536702</v>
      </c>
      <c r="CM173" s="3">
        <f t="shared" si="12"/>
        <v>5.2147040427811282</v>
      </c>
      <c r="CN173">
        <f t="shared" si="13"/>
        <v>6.7685260378027466E-3</v>
      </c>
      <c r="CO173">
        <f t="shared" si="14"/>
        <v>8.6400825373995193E-3</v>
      </c>
      <c r="CP173" s="3">
        <f t="shared" si="15"/>
        <v>0.78338673369200573</v>
      </c>
      <c r="CQ173" t="str">
        <f t="shared" si="16"/>
        <v>Dol</v>
      </c>
      <c r="CR173" s="3">
        <f t="shared" si="17"/>
        <v>3383.9702566468341</v>
      </c>
      <c r="CS173" s="11" t="s">
        <v>253</v>
      </c>
      <c r="CV173">
        <v>0.78338673369200573</v>
      </c>
    </row>
    <row r="174" spans="1:100" x14ac:dyDescent="0.25">
      <c r="A174" t="s">
        <v>150</v>
      </c>
      <c r="B174">
        <v>44.128999999999998</v>
      </c>
      <c r="C174">
        <v>117364</v>
      </c>
      <c r="D174">
        <v>12890.9</v>
      </c>
      <c r="E174" s="3">
        <v>128.611052305188</v>
      </c>
      <c r="F174" s="3">
        <v>7.3017844043777904</v>
      </c>
      <c r="G174" s="3">
        <v>0.69225356727603904</v>
      </c>
      <c r="H174" s="3">
        <v>73382.138751206498</v>
      </c>
      <c r="I174" s="3">
        <v>5073.9833122922701</v>
      </c>
      <c r="J174" s="3">
        <v>0.90650644192262397</v>
      </c>
      <c r="K174" s="3">
        <v>72299.255273124203</v>
      </c>
      <c r="L174" s="3">
        <v>4759.88635268899</v>
      </c>
      <c r="M174" s="3">
        <v>3.1822001711255501</v>
      </c>
      <c r="N174" s="3">
        <v>88968.653710359795</v>
      </c>
      <c r="O174" s="3">
        <v>5499.0535206655504</v>
      </c>
      <c r="P174" s="3">
        <v>2.1534513169126801</v>
      </c>
      <c r="Q174" s="3">
        <v>344793.14798798901</v>
      </c>
      <c r="R174" s="3">
        <v>25928.252651122399</v>
      </c>
      <c r="S174" s="3">
        <v>303.31742309314899</v>
      </c>
      <c r="T174" s="3">
        <v>4798.1184224819999</v>
      </c>
      <c r="U174" s="3">
        <v>584.35391565592499</v>
      </c>
      <c r="V174" s="3">
        <v>96.6744689871215</v>
      </c>
      <c r="W174" s="3">
        <v>344015.26982235402</v>
      </c>
      <c r="X174" s="3">
        <v>10169.0529643666</v>
      </c>
      <c r="Y174" s="12" t="s">
        <v>243</v>
      </c>
      <c r="Z174" s="3">
        <v>57.976003885616798</v>
      </c>
      <c r="AA174" s="3">
        <v>3.6442977087930899</v>
      </c>
      <c r="AB174" s="3">
        <v>0.245543080417614</v>
      </c>
      <c r="AC174" s="3">
        <v>3894.4136372739999</v>
      </c>
      <c r="AD174" s="3">
        <v>213.36020664080999</v>
      </c>
      <c r="AE174" s="3">
        <v>0.81150623741406303</v>
      </c>
      <c r="AF174" s="3">
        <v>63276.867868435103</v>
      </c>
      <c r="AG174" s="3">
        <v>4586.9706266303501</v>
      </c>
      <c r="AH174" s="3">
        <v>70.167336619589307</v>
      </c>
      <c r="AI174" s="3">
        <v>1396.45091458924</v>
      </c>
      <c r="AJ174" s="3">
        <v>92.150977846793097</v>
      </c>
      <c r="AK174" s="3">
        <v>6.9973498228142306E-2</v>
      </c>
      <c r="AL174" s="3">
        <v>20.962103592051999</v>
      </c>
      <c r="AM174" s="3">
        <v>1.5529146887679399</v>
      </c>
      <c r="AN174" s="3">
        <v>4.0330665324411E-2</v>
      </c>
      <c r="AO174" s="3">
        <v>12.095820328063001</v>
      </c>
      <c r="AP174" s="3">
        <v>2.28019862322311</v>
      </c>
      <c r="AQ174" s="3">
        <v>0.26967992477159197</v>
      </c>
      <c r="AR174" s="3">
        <v>13.6305779344389</v>
      </c>
      <c r="AS174" s="3">
        <v>1.6682801424902201</v>
      </c>
      <c r="AT174" s="3">
        <v>6.9459154577937193E-2</v>
      </c>
      <c r="AU174" s="3">
        <v>2.58078573178536</v>
      </c>
      <c r="AV174" s="3">
        <v>0.21047540331606701</v>
      </c>
      <c r="AW174" s="3">
        <v>3.05771756399476E-2</v>
      </c>
      <c r="AX174" s="3">
        <v>6.4201222043468897</v>
      </c>
      <c r="AY174" s="3">
        <v>0.55082320814922903</v>
      </c>
      <c r="AZ174" s="3">
        <v>3.4979316768291302E-2</v>
      </c>
      <c r="BA174" s="3">
        <v>1.17126172396565</v>
      </c>
      <c r="BB174" s="3">
        <v>0.15188191603422499</v>
      </c>
      <c r="BC174" s="3">
        <v>4.9254863719763502E-2</v>
      </c>
      <c r="BD174" s="3">
        <v>5.3783192462413698</v>
      </c>
      <c r="BE174" s="3">
        <v>0.55026729258278695</v>
      </c>
      <c r="BF174" s="3">
        <v>0.241343124706484</v>
      </c>
      <c r="BG174" s="3">
        <v>2.3250576173619599</v>
      </c>
      <c r="BH174" s="3">
        <v>0.44594291368877698</v>
      </c>
      <c r="BI174" s="3">
        <v>0.27220729768743201</v>
      </c>
      <c r="BJ174" s="3">
        <v>1.2442162788619699</v>
      </c>
      <c r="BK174" s="3">
        <v>0.14158869510598099</v>
      </c>
      <c r="BL174" s="3">
        <v>6.2855715161371506E-2</v>
      </c>
      <c r="BM174" s="3">
        <v>4.0668424608295801</v>
      </c>
      <c r="BN174" s="3">
        <v>0.63009615666066499</v>
      </c>
      <c r="BO174" s="3">
        <v>9.7853486094457806E-2</v>
      </c>
      <c r="BP174" s="3">
        <v>0.59206305092487699</v>
      </c>
      <c r="BQ174" s="3">
        <v>8.8175816274852006E-2</v>
      </c>
      <c r="BR174" s="3">
        <v>4.7837951279207598E-2</v>
      </c>
      <c r="BS174" s="3">
        <v>4.0568197511753796</v>
      </c>
      <c r="BT174" s="3">
        <v>0.472983921394245</v>
      </c>
      <c r="BU174" s="3">
        <v>0.15968545490365499</v>
      </c>
      <c r="BV174" s="3">
        <v>0.85448452058124702</v>
      </c>
      <c r="BW174" s="3">
        <v>0.101843331303654</v>
      </c>
      <c r="BX174" s="3">
        <v>4.1439232798305699E-2</v>
      </c>
      <c r="BY174" s="3">
        <v>1.7178763339944501</v>
      </c>
      <c r="BZ174" s="3">
        <v>0.26673829743906502</v>
      </c>
      <c r="CA174" s="3">
        <v>8.18838416950846E-2</v>
      </c>
      <c r="CB174" s="3">
        <v>0.24712557011365299</v>
      </c>
      <c r="CC174" s="3">
        <v>6.1705714765081403E-2</v>
      </c>
      <c r="CD174" s="3">
        <v>7.44907498517203E-2</v>
      </c>
      <c r="CE174" s="3">
        <v>1.6193605417517101</v>
      </c>
      <c r="CF174" s="3">
        <v>0.277735125428967</v>
      </c>
      <c r="CG174" s="3">
        <v>0.151492514267793</v>
      </c>
      <c r="CH174" s="3">
        <v>0.233204437651126</v>
      </c>
      <c r="CI174" s="3">
        <v>6.09864042204682E-2</v>
      </c>
      <c r="CJ174" s="3">
        <v>7.4903510014185395E-2</v>
      </c>
      <c r="CK174" s="3">
        <v>0.68025011599834895</v>
      </c>
      <c r="CL174" s="3">
        <v>0.13445211366301199</v>
      </c>
      <c r="CM174" s="3">
        <f t="shared" si="12"/>
        <v>0.21016292477499271</v>
      </c>
      <c r="CN174">
        <f t="shared" si="13"/>
        <v>2.1772080293036987E-4</v>
      </c>
      <c r="CO174">
        <f t="shared" si="14"/>
        <v>8.5836436404599526E-3</v>
      </c>
      <c r="CP174" s="3">
        <f t="shared" si="15"/>
        <v>2.5364613449714853E-2</v>
      </c>
      <c r="CQ174" t="str">
        <f t="shared" si="16"/>
        <v>Cal</v>
      </c>
      <c r="CR174" s="3">
        <f t="shared" si="17"/>
        <v>32.507539469585218</v>
      </c>
      <c r="CV174">
        <v>2.5364613449714853E-2</v>
      </c>
    </row>
    <row r="175" spans="1:100" x14ac:dyDescent="0.25">
      <c r="A175" s="11" t="s">
        <v>151</v>
      </c>
      <c r="B175">
        <v>44.109000000000002</v>
      </c>
      <c r="C175">
        <v>120949</v>
      </c>
      <c r="D175">
        <v>12338</v>
      </c>
      <c r="E175" s="3">
        <v>24.530303667591401</v>
      </c>
      <c r="F175" s="3">
        <v>1.45517214104943</v>
      </c>
      <c r="G175" s="3">
        <v>0.27375600108680698</v>
      </c>
      <c r="H175" s="3">
        <v>14432.0139794774</v>
      </c>
      <c r="I175" s="3">
        <v>915.14216154493704</v>
      </c>
      <c r="J175" s="3">
        <v>0.35806298541074499</v>
      </c>
      <c r="K175" s="3">
        <v>14272.222137729899</v>
      </c>
      <c r="L175" s="3">
        <v>840.26509398533994</v>
      </c>
      <c r="M175" s="3">
        <v>1.2574233114891999</v>
      </c>
      <c r="N175" s="3">
        <v>15607.7966596227</v>
      </c>
      <c r="O175" s="3">
        <v>934.53257312647202</v>
      </c>
      <c r="P175" s="3">
        <v>0.85141184894028099</v>
      </c>
      <c r="Q175" s="3">
        <v>98747.113613705296</v>
      </c>
      <c r="R175" s="3">
        <v>9995.7630214562905</v>
      </c>
      <c r="S175" s="3">
        <v>120.065022379214</v>
      </c>
      <c r="T175" s="3">
        <v>521.80502791661695</v>
      </c>
      <c r="U175" s="3">
        <v>53.399689081990097</v>
      </c>
      <c r="V175" s="3">
        <v>36.506143625601503</v>
      </c>
      <c r="W175" s="3">
        <v>353359.56953236298</v>
      </c>
      <c r="X175" s="3">
        <v>10613.173173060701</v>
      </c>
      <c r="Y175" s="12" t="s">
        <v>243</v>
      </c>
      <c r="Z175" s="3">
        <v>10.7466537759567</v>
      </c>
      <c r="AA175" s="3">
        <v>0.74238806011720004</v>
      </c>
      <c r="AB175" s="3">
        <v>9.7010699896348598E-2</v>
      </c>
      <c r="AC175" s="3">
        <v>2503.3142294499198</v>
      </c>
      <c r="AD175" s="3">
        <v>141.39535393564</v>
      </c>
      <c r="AE175" s="3">
        <v>0.320790325216186</v>
      </c>
      <c r="AF175" s="3">
        <v>14073.621884529801</v>
      </c>
      <c r="AG175" s="3">
        <v>830.81872337879997</v>
      </c>
      <c r="AH175" s="3">
        <v>27.723844599617401</v>
      </c>
      <c r="AI175" s="3">
        <v>724.21267225542999</v>
      </c>
      <c r="AJ175" s="3">
        <v>36.257109233147297</v>
      </c>
      <c r="AK175" s="3">
        <v>2.76629601882552E-2</v>
      </c>
      <c r="AL175" s="3">
        <v>28.5438079715098</v>
      </c>
      <c r="AM175" s="3">
        <v>1.66972906209612</v>
      </c>
      <c r="AN175" s="3">
        <v>1.5952074870515E-2</v>
      </c>
      <c r="AO175" s="3">
        <v>5.8792698983023604</v>
      </c>
      <c r="AP175" s="3">
        <v>0.71414814762076395</v>
      </c>
      <c r="AQ175" s="3">
        <v>0.106592378793155</v>
      </c>
      <c r="AR175" s="3">
        <v>6.4649449271959902</v>
      </c>
      <c r="AS175" s="3">
        <v>0.43970411881303501</v>
      </c>
      <c r="AT175" s="3">
        <v>2.7456816428419E-2</v>
      </c>
      <c r="AU175" s="3">
        <v>11.3851416441876</v>
      </c>
      <c r="AV175" s="3">
        <v>0.60177713532405197</v>
      </c>
      <c r="AW175" s="3">
        <v>1.20891569305703E-2</v>
      </c>
      <c r="AX175" s="3">
        <v>29.063845914251502</v>
      </c>
      <c r="AY175" s="3">
        <v>1.65771887853424</v>
      </c>
      <c r="AZ175" s="3">
        <v>1.3826916127448E-2</v>
      </c>
      <c r="BA175" s="3">
        <v>4.3335034604352298</v>
      </c>
      <c r="BB175" s="3">
        <v>0.27345935435838598</v>
      </c>
      <c r="BC175" s="3">
        <v>1.94754662309768E-2</v>
      </c>
      <c r="BD175" s="3">
        <v>19.8115454272567</v>
      </c>
      <c r="BE175" s="3">
        <v>1.0899294150274299</v>
      </c>
      <c r="BF175" s="3">
        <v>9.5437168397816505E-2</v>
      </c>
      <c r="BG175" s="3">
        <v>5.7876814382472199</v>
      </c>
      <c r="BH175" s="3">
        <v>0.47693480521967002</v>
      </c>
      <c r="BI175" s="3">
        <v>0.10766233450927</v>
      </c>
      <c r="BJ175" s="3">
        <v>2.6816747208097498</v>
      </c>
      <c r="BK175" s="3">
        <v>0.20446736391489101</v>
      </c>
      <c r="BL175" s="3">
        <v>2.4854135669113601E-2</v>
      </c>
      <c r="BM175" s="3">
        <v>6.5160604320355704</v>
      </c>
      <c r="BN175" s="3">
        <v>0.55469267963102897</v>
      </c>
      <c r="BO175" s="3">
        <v>3.8708617590834597E-2</v>
      </c>
      <c r="BP175" s="3">
        <v>0.99506210128132799</v>
      </c>
      <c r="BQ175" s="3">
        <v>7.4666231164851798E-2</v>
      </c>
      <c r="BR175" s="3">
        <v>1.8923406261529201E-2</v>
      </c>
      <c r="BS175" s="3">
        <v>5.52254481234481</v>
      </c>
      <c r="BT175" s="3">
        <v>0.35832802899518201</v>
      </c>
      <c r="BU175" s="3">
        <v>6.3168760904027899E-2</v>
      </c>
      <c r="BV175" s="3">
        <v>1.0030888728521801</v>
      </c>
      <c r="BW175" s="3">
        <v>8.2873059891924006E-2</v>
      </c>
      <c r="BX175" s="3">
        <v>1.63922034820119E-2</v>
      </c>
      <c r="BY175" s="3">
        <v>2.4904020679447698</v>
      </c>
      <c r="BZ175" s="3">
        <v>0.244745985053299</v>
      </c>
      <c r="CA175" s="3">
        <v>3.2392275115570801E-2</v>
      </c>
      <c r="CB175" s="3">
        <v>0.27947533468896302</v>
      </c>
      <c r="CC175" s="3">
        <v>3.7959730776056799E-2</v>
      </c>
      <c r="CD175" s="3">
        <v>2.9468644810686201E-2</v>
      </c>
      <c r="CE175" s="3">
        <v>1.8474901563822199</v>
      </c>
      <c r="CF175" s="3">
        <v>0.21588298702907799</v>
      </c>
      <c r="CG175" s="3">
        <v>5.9939253546171099E-2</v>
      </c>
      <c r="CH175" s="3">
        <v>0.34113728138911098</v>
      </c>
      <c r="CI175" s="3">
        <v>4.2157556002617502E-2</v>
      </c>
      <c r="CJ175" s="3">
        <v>2.96331913166351E-2</v>
      </c>
      <c r="CK175" s="3">
        <v>0.44493787014126701</v>
      </c>
      <c r="CL175" s="3">
        <v>8.3745457815416494E-2</v>
      </c>
      <c r="CM175" s="3">
        <f t="shared" si="12"/>
        <v>4.0390082421194358E-2</v>
      </c>
      <c r="CN175">
        <f t="shared" si="13"/>
        <v>3.9268060997422741E-5</v>
      </c>
      <c r="CO175">
        <f t="shared" si="14"/>
        <v>8.8167964851630053E-3</v>
      </c>
      <c r="CP175" s="3">
        <f t="shared" si="15"/>
        <v>4.4537787691372299E-3</v>
      </c>
      <c r="CQ175" t="str">
        <f t="shared" si="16"/>
        <v>Cal</v>
      </c>
      <c r="CR175" s="3">
        <f t="shared" si="17"/>
        <v>92.058653664106942</v>
      </c>
      <c r="CV175">
        <v>4.4537787691372299E-3</v>
      </c>
    </row>
    <row r="176" spans="1:100" x14ac:dyDescent="0.25">
      <c r="A176" t="s">
        <v>152</v>
      </c>
      <c r="B176">
        <v>44.142000000000003</v>
      </c>
      <c r="C176">
        <v>119835</v>
      </c>
      <c r="D176">
        <v>12020.2</v>
      </c>
      <c r="E176" s="3">
        <v>228.97518527009601</v>
      </c>
      <c r="F176" s="3">
        <v>23.8331246017346</v>
      </c>
      <c r="G176" s="3">
        <v>1.0799866677722301</v>
      </c>
      <c r="H176" s="3">
        <v>126487.156016006</v>
      </c>
      <c r="I176" s="3">
        <v>13157.778750846899</v>
      </c>
      <c r="J176" s="3">
        <v>1.0842440224913401</v>
      </c>
      <c r="K176" s="3">
        <v>125674.345917425</v>
      </c>
      <c r="L176" s="3">
        <v>13059.1512356804</v>
      </c>
      <c r="M176" s="3">
        <v>3.4253844400267801</v>
      </c>
      <c r="N176" s="3">
        <v>158857.87835223501</v>
      </c>
      <c r="O176" s="3">
        <v>15938.6172368894</v>
      </c>
      <c r="P176" s="3">
        <v>2.8424056020011399</v>
      </c>
      <c r="Q176" s="3">
        <v>491922.13922936399</v>
      </c>
      <c r="R176" s="3">
        <v>49289.8898522413</v>
      </c>
      <c r="S176" s="3">
        <v>493.71981665291702</v>
      </c>
      <c r="T176" s="3">
        <v>1420.6478214952699</v>
      </c>
      <c r="U176" s="3">
        <v>175.11365126548799</v>
      </c>
      <c r="V176" s="3">
        <v>143.11504790000001</v>
      </c>
      <c r="W176" s="3">
        <v>356276.14025434299</v>
      </c>
      <c r="X176" s="3">
        <v>17366.2269396222</v>
      </c>
      <c r="Y176" s="12" t="s">
        <v>243</v>
      </c>
      <c r="Z176" s="3">
        <v>103.068976198065</v>
      </c>
      <c r="AA176" s="3">
        <v>11.4793436326419</v>
      </c>
      <c r="AB176" s="3">
        <v>7.8528972414524001E-2</v>
      </c>
      <c r="AC176" s="3">
        <v>3961.62983332355</v>
      </c>
      <c r="AD176" s="3">
        <v>304.43279838114398</v>
      </c>
      <c r="AE176" s="3">
        <v>1.2067059058469001</v>
      </c>
      <c r="AF176" s="3">
        <v>112883.080901048</v>
      </c>
      <c r="AG176" s="3">
        <v>12344.1364270635</v>
      </c>
      <c r="AH176" s="3">
        <v>89.748469773357598</v>
      </c>
      <c r="AI176" s="3">
        <v>1325.31573087936</v>
      </c>
      <c r="AJ176" s="3">
        <v>99.393251837415903</v>
      </c>
      <c r="AK176" s="3">
        <v>0.15137175673862099</v>
      </c>
      <c r="AL176" s="3">
        <v>23.817870790853402</v>
      </c>
      <c r="AM176" s="3">
        <v>2.3009726583877299</v>
      </c>
      <c r="AN176" s="3">
        <v>5.7565912091535699E-2</v>
      </c>
      <c r="AO176" s="3">
        <v>8.7810858157063993</v>
      </c>
      <c r="AP176" s="3">
        <v>1.9292748328643801</v>
      </c>
      <c r="AQ176" s="3">
        <v>0.85332314345100901</v>
      </c>
      <c r="AR176" s="3">
        <v>7.4581425215286297</v>
      </c>
      <c r="AS176" s="3">
        <v>0.78735156402516904</v>
      </c>
      <c r="AT176" s="3">
        <v>8.1465413780141202E-2</v>
      </c>
      <c r="AU176" s="3">
        <v>4.8711327004047202</v>
      </c>
      <c r="AV176" s="3">
        <v>0.81753818653820598</v>
      </c>
      <c r="AW176" s="3">
        <v>6.1245005880057497E-2</v>
      </c>
      <c r="AX176" s="3">
        <v>12.962493522033</v>
      </c>
      <c r="AY176" s="3">
        <v>2.0798493764693098</v>
      </c>
      <c r="AZ176" s="3">
        <v>6.1606531401715701E-2</v>
      </c>
      <c r="BA176" s="3">
        <v>2.3041331105745999</v>
      </c>
      <c r="BB176" s="3">
        <v>0.43870098070442598</v>
      </c>
      <c r="BC176" s="3">
        <v>6.4668354547184295E-2</v>
      </c>
      <c r="BD176" s="3">
        <v>13.055627932256099</v>
      </c>
      <c r="BE176" s="3">
        <v>2.0446993344434099</v>
      </c>
      <c r="BF176" s="3">
        <v>0.34288118762676301</v>
      </c>
      <c r="BG176" s="3">
        <v>5.12170552203487</v>
      </c>
      <c r="BH176" s="3">
        <v>1.10667089197181</v>
      </c>
      <c r="BI176" s="3">
        <v>0.27526014090434398</v>
      </c>
      <c r="BJ176" s="3">
        <v>1.7706808270946299</v>
      </c>
      <c r="BK176" s="3">
        <v>0.35788134634195601</v>
      </c>
      <c r="BL176" s="3">
        <v>0.10167008656758</v>
      </c>
      <c r="BM176" s="3">
        <v>5.70170762839538</v>
      </c>
      <c r="BN176" s="3">
        <v>1.11262514351314</v>
      </c>
      <c r="BO176" s="3">
        <v>0.40535335764818198</v>
      </c>
      <c r="BP176" s="3">
        <v>0.899728335838481</v>
      </c>
      <c r="BQ176" s="3">
        <v>0.151155720406219</v>
      </c>
      <c r="BR176" s="3">
        <v>2.1006095149914101E-2</v>
      </c>
      <c r="BS176" s="3">
        <v>4.8600126265844299</v>
      </c>
      <c r="BT176" s="3">
        <v>0.71868395005208796</v>
      </c>
      <c r="BU176" s="3">
        <v>0.21212311718448601</v>
      </c>
      <c r="BV176" s="3">
        <v>0.78842182452080201</v>
      </c>
      <c r="BW176" s="3">
        <v>0.13170311002301899</v>
      </c>
      <c r="BX176" s="3">
        <v>6.5434732067020607E-2</v>
      </c>
      <c r="BY176" s="3">
        <v>2.0276678524318199</v>
      </c>
      <c r="BZ176" s="3">
        <v>0.35626313085398598</v>
      </c>
      <c r="CA176" s="3">
        <v>0.181860526968257</v>
      </c>
      <c r="CB176" s="3">
        <v>0.28547856259818</v>
      </c>
      <c r="CC176" s="3">
        <v>8.1528919176068901E-2</v>
      </c>
      <c r="CD176" s="3">
        <v>8.5576370023280099E-2</v>
      </c>
      <c r="CE176" s="3">
        <v>2.2217605530721398</v>
      </c>
      <c r="CF176" s="3">
        <v>0.481745540257695</v>
      </c>
      <c r="CG176" s="3">
        <v>0.23405214808783201</v>
      </c>
      <c r="CH176" s="3">
        <v>0.28070948193504802</v>
      </c>
      <c r="CI176" s="3">
        <v>8.2917425674370202E-2</v>
      </c>
      <c r="CJ176" s="3">
        <v>8.4458069675036496E-2</v>
      </c>
      <c r="CK176" s="3">
        <v>0.72587534086265104</v>
      </c>
      <c r="CL176" s="3">
        <v>0.21449501556586101</v>
      </c>
      <c r="CM176" s="3">
        <f t="shared" si="12"/>
        <v>0.35274421079027912</v>
      </c>
      <c r="CN176">
        <f t="shared" si="13"/>
        <v>5.6459037763771289E-4</v>
      </c>
      <c r="CO176">
        <f t="shared" si="14"/>
        <v>8.8895688471067168E-3</v>
      </c>
      <c r="CP176" s="3">
        <f t="shared" si="15"/>
        <v>6.3511559148503566E-2</v>
      </c>
      <c r="CQ176" t="str">
        <f t="shared" si="16"/>
        <v>Dol</v>
      </c>
      <c r="CR176" s="3">
        <f t="shared" si="17"/>
        <v>57.151260479774201</v>
      </c>
      <c r="CV176">
        <v>6.3511559148503566E-2</v>
      </c>
    </row>
    <row r="177" spans="1:100" x14ac:dyDescent="0.25">
      <c r="A177" t="s">
        <v>153</v>
      </c>
      <c r="B177">
        <v>44.103000000000002</v>
      </c>
      <c r="C177">
        <v>125451</v>
      </c>
      <c r="D177">
        <v>40986.1</v>
      </c>
      <c r="E177" s="3">
        <v>2.8699393363776902</v>
      </c>
      <c r="F177" s="3">
        <v>0.21919829262318499</v>
      </c>
      <c r="G177" s="3">
        <v>0.341290662814278</v>
      </c>
      <c r="H177" s="3">
        <v>22709.860922541298</v>
      </c>
      <c r="I177" s="3">
        <v>1285.05929021672</v>
      </c>
      <c r="J177" s="3">
        <v>0.53759068398287302</v>
      </c>
      <c r="K177" s="3">
        <v>22713.182023290901</v>
      </c>
      <c r="L177" s="3">
        <v>1280.98521745771</v>
      </c>
      <c r="M177" s="3">
        <v>1.71515651588631</v>
      </c>
      <c r="N177" s="3">
        <v>14710.7073097181</v>
      </c>
      <c r="O177" s="3">
        <v>702.13394953166301</v>
      </c>
      <c r="P177" s="3">
        <v>0.83261499244461201</v>
      </c>
      <c r="Q177" s="3">
        <v>43765.866306536002</v>
      </c>
      <c r="R177" s="3">
        <v>2627.2897507492498</v>
      </c>
      <c r="S177" s="3">
        <v>198.00742528903399</v>
      </c>
      <c r="T177" s="3">
        <v>39364.526777011197</v>
      </c>
      <c r="U177" s="3">
        <v>1831.52085437661</v>
      </c>
      <c r="V177" s="3">
        <v>49.716917009255297</v>
      </c>
      <c r="W177" s="3">
        <v>360685.27187137702</v>
      </c>
      <c r="X177" s="3">
        <v>11873.8933884988</v>
      </c>
      <c r="Y177" s="12" t="s">
        <v>243</v>
      </c>
      <c r="Z177" s="3">
        <v>13.733134063208499</v>
      </c>
      <c r="AA177" s="3">
        <v>0.70462763898412295</v>
      </c>
      <c r="AB177" s="3">
        <v>6.8077272350594104E-2</v>
      </c>
      <c r="AC177" s="3">
        <v>712.73419498079295</v>
      </c>
      <c r="AD177" s="3">
        <v>34.287224616394603</v>
      </c>
      <c r="AE177" s="3">
        <v>0.48273553219469001</v>
      </c>
      <c r="AF177" s="3">
        <v>8111.19744441695</v>
      </c>
      <c r="AG177" s="3">
        <v>457.21965430803601</v>
      </c>
      <c r="AH177" s="3">
        <v>27.274827994613801</v>
      </c>
      <c r="AI177" s="3">
        <v>408.80353304315298</v>
      </c>
      <c r="AJ177" s="3">
        <v>20.177070041313598</v>
      </c>
      <c r="AK177" s="3">
        <v>1.34593056973435E-5</v>
      </c>
      <c r="AL177" s="3">
        <v>12.9269870837064</v>
      </c>
      <c r="AM177" s="3">
        <v>0.63308004381619898</v>
      </c>
      <c r="AN177" s="3">
        <v>3.6327740870927099E-2</v>
      </c>
      <c r="AO177" s="3">
        <v>236.56751732351901</v>
      </c>
      <c r="AP177" s="3">
        <v>9.8966650459191801</v>
      </c>
      <c r="AQ177" s="3">
        <v>0.17379120337573001</v>
      </c>
      <c r="AR177" s="3">
        <v>235.787999961249</v>
      </c>
      <c r="AS177" s="3">
        <v>8.6622938998046095</v>
      </c>
      <c r="AT177" s="3">
        <v>3.6640175354911902E-2</v>
      </c>
      <c r="AU177" s="3">
        <v>2.6600815755635199</v>
      </c>
      <c r="AV177" s="3">
        <v>0.187385165906537</v>
      </c>
      <c r="AW177" s="3">
        <v>2.5757105945822499E-2</v>
      </c>
      <c r="AX177" s="3">
        <v>6.1232475246756</v>
      </c>
      <c r="AY177" s="3">
        <v>0.38214180761312999</v>
      </c>
      <c r="AZ177" s="3">
        <v>1.6158332532956201E-2</v>
      </c>
      <c r="BA177" s="3">
        <v>0.79692052270768998</v>
      </c>
      <c r="BB177" s="3">
        <v>7.5799799522050501E-2</v>
      </c>
      <c r="BC177" s="3">
        <v>1.4324731972435599E-2</v>
      </c>
      <c r="BD177" s="3">
        <v>3.5573461731793898</v>
      </c>
      <c r="BE177" s="3">
        <v>0.34680931901397499</v>
      </c>
      <c r="BF177" s="3">
        <v>0.13839780813292599</v>
      </c>
      <c r="BG177" s="3">
        <v>1.2395225798117799</v>
      </c>
      <c r="BH177" s="3">
        <v>0.24249554386356101</v>
      </c>
      <c r="BI177" s="3">
        <v>0.221499778187841</v>
      </c>
      <c r="BJ177" s="3">
        <v>0.34078694651352298</v>
      </c>
      <c r="BK177" s="3">
        <v>5.7638403391811699E-2</v>
      </c>
      <c r="BL177" s="3">
        <v>1.67925869325996E-2</v>
      </c>
      <c r="BM177" s="3">
        <v>2.0414163327115298</v>
      </c>
      <c r="BN177" s="3">
        <v>0.28830443159417901</v>
      </c>
      <c r="BO177" s="3">
        <v>8.8148302885573196E-2</v>
      </c>
      <c r="BP177" s="3">
        <v>0.32978829242952401</v>
      </c>
      <c r="BQ177" s="3">
        <v>4.2336749409142199E-2</v>
      </c>
      <c r="BR177" s="3">
        <v>1.3246115757449901E-2</v>
      </c>
      <c r="BS177" s="3">
        <v>2.44381664720092</v>
      </c>
      <c r="BT177" s="3">
        <v>0.25570362944761499</v>
      </c>
      <c r="BU177" s="3">
        <v>0.11016772193242901</v>
      </c>
      <c r="BV177" s="3">
        <v>0.43006675134547201</v>
      </c>
      <c r="BW177" s="3">
        <v>4.3679227729463102E-2</v>
      </c>
      <c r="BX177" s="3">
        <v>1.4848695063204201E-2</v>
      </c>
      <c r="BY177" s="3">
        <v>1.23356752042373</v>
      </c>
      <c r="BZ177" s="3">
        <v>0.13725454778940499</v>
      </c>
      <c r="CA177" s="3">
        <v>8.3424357675023694E-2</v>
      </c>
      <c r="CB177" s="3">
        <v>0.16624284307867199</v>
      </c>
      <c r="CC177" s="3">
        <v>2.70212661425621E-2</v>
      </c>
      <c r="CD177" s="3">
        <v>1.3855745585775099E-2</v>
      </c>
      <c r="CE177" s="3">
        <v>1.05799764085371</v>
      </c>
      <c r="CF177" s="3">
        <v>0.165569325578068</v>
      </c>
      <c r="CG177" s="3">
        <v>6.3159821297349802E-2</v>
      </c>
      <c r="CH177" s="3">
        <v>0.14791410279732201</v>
      </c>
      <c r="CI177" s="3">
        <v>2.5804787940690799E-2</v>
      </c>
      <c r="CJ177" s="3">
        <v>1.50880686621911E-2</v>
      </c>
      <c r="CK177" s="3">
        <v>0.10108994954756199</v>
      </c>
      <c r="CL177" s="3">
        <v>3.55885368258664E-2</v>
      </c>
      <c r="CM177" s="3">
        <f t="shared" si="12"/>
        <v>6.2972302432660984E-2</v>
      </c>
      <c r="CN177">
        <f t="shared" si="13"/>
        <v>5.5140926419940792E-5</v>
      </c>
      <c r="CO177">
        <f t="shared" si="14"/>
        <v>8.9995826106935711E-3</v>
      </c>
      <c r="CP177" s="3">
        <f t="shared" si="15"/>
        <v>6.1270537540730734E-3</v>
      </c>
      <c r="CQ177" t="str">
        <f t="shared" si="16"/>
        <v>Cal</v>
      </c>
      <c r="CR177" s="3">
        <f t="shared" si="17"/>
        <v>22.568715453292384</v>
      </c>
      <c r="CV177">
        <v>6.1270537540730734E-3</v>
      </c>
    </row>
    <row r="178" spans="1:100" x14ac:dyDescent="0.25">
      <c r="A178" t="s">
        <v>154</v>
      </c>
      <c r="B178">
        <v>44.113</v>
      </c>
      <c r="C178">
        <v>123936</v>
      </c>
      <c r="D178">
        <v>39948.699999999997</v>
      </c>
      <c r="E178" s="3">
        <v>4.1736243423243504</v>
      </c>
      <c r="F178" s="3">
        <v>0.31320769161095202</v>
      </c>
      <c r="G178" s="3">
        <v>0.31693474512293701</v>
      </c>
      <c r="H178" s="3">
        <v>101993.560185457</v>
      </c>
      <c r="I178" s="3">
        <v>4926.4383034742796</v>
      </c>
      <c r="J178" s="3">
        <v>0.49865581567714501</v>
      </c>
      <c r="K178" s="3">
        <v>100679.323455797</v>
      </c>
      <c r="L178" s="3">
        <v>4705.0533544904301</v>
      </c>
      <c r="M178" s="3">
        <v>1.59152533214554</v>
      </c>
      <c r="N178" s="3">
        <v>21417.732847971602</v>
      </c>
      <c r="O178" s="3">
        <v>1056.76852967945</v>
      </c>
      <c r="P178" s="3">
        <v>0.77303308161479001</v>
      </c>
      <c r="Q178" s="3">
        <v>40894.902236494701</v>
      </c>
      <c r="R178" s="3">
        <v>1783.1079472460499</v>
      </c>
      <c r="S178" s="3">
        <v>184.05145542110401</v>
      </c>
      <c r="T178" s="3">
        <v>53712.695428746199</v>
      </c>
      <c r="U178" s="3">
        <v>2819.8170892056</v>
      </c>
      <c r="V178" s="3">
        <v>44.394260303023401</v>
      </c>
      <c r="W178" s="3">
        <v>345372.38205791701</v>
      </c>
      <c r="X178" s="3">
        <v>8932.2331070999408</v>
      </c>
      <c r="Y178" s="12" t="s">
        <v>243</v>
      </c>
      <c r="Z178" s="3">
        <v>22.835020303543502</v>
      </c>
      <c r="AA178" s="3">
        <v>1.1913662499133</v>
      </c>
      <c r="AB178" s="3">
        <v>6.31613839017965E-2</v>
      </c>
      <c r="AC178" s="3">
        <v>1503.6002030599</v>
      </c>
      <c r="AD178" s="3">
        <v>68.520623792331506</v>
      </c>
      <c r="AE178" s="3">
        <v>0.44811528900757402</v>
      </c>
      <c r="AF178" s="3">
        <v>19012.672104474099</v>
      </c>
      <c r="AG178" s="3">
        <v>855.61808826322704</v>
      </c>
      <c r="AH178" s="3">
        <v>25.306802438881501</v>
      </c>
      <c r="AI178" s="3">
        <v>315.75669528089497</v>
      </c>
      <c r="AJ178" s="3">
        <v>12.657283991739501</v>
      </c>
      <c r="AK178" s="3">
        <v>1.24950477224029E-5</v>
      </c>
      <c r="AL178" s="3">
        <v>14.718712189864499</v>
      </c>
      <c r="AM178" s="3">
        <v>0.67870987520377402</v>
      </c>
      <c r="AN178" s="3">
        <v>3.3741572533846E-2</v>
      </c>
      <c r="AO178" s="3">
        <v>277.00336623911397</v>
      </c>
      <c r="AP178" s="3">
        <v>12.863705124762699</v>
      </c>
      <c r="AQ178" s="3">
        <v>0.16130868913490501</v>
      </c>
      <c r="AR178" s="3">
        <v>267.56890775799599</v>
      </c>
      <c r="AS178" s="3">
        <v>11.960049009136499</v>
      </c>
      <c r="AT178" s="3">
        <v>3.4011794656093199E-2</v>
      </c>
      <c r="AU178" s="3">
        <v>7.8040634882810602</v>
      </c>
      <c r="AV178" s="3">
        <v>0.93406075920020604</v>
      </c>
      <c r="AW178" s="3">
        <v>2.39136065201981E-2</v>
      </c>
      <c r="AX178" s="3">
        <v>14.849922582557401</v>
      </c>
      <c r="AY178" s="3">
        <v>1.1695189643496</v>
      </c>
      <c r="AZ178" s="3">
        <v>1.4998990728855599E-2</v>
      </c>
      <c r="BA178" s="3">
        <v>1.81529856232576</v>
      </c>
      <c r="BB178" s="3">
        <v>0.14761673337300299</v>
      </c>
      <c r="BC178" s="3">
        <v>1.33006738757269E-2</v>
      </c>
      <c r="BD178" s="3">
        <v>7.47359409113926</v>
      </c>
      <c r="BE178" s="3">
        <v>0.51529940870519397</v>
      </c>
      <c r="BF178" s="3">
        <v>0.12851658956345099</v>
      </c>
      <c r="BG178" s="3">
        <v>2.68532729488027</v>
      </c>
      <c r="BH178" s="3">
        <v>0.32177206941035702</v>
      </c>
      <c r="BI178" s="3">
        <v>0.20572299975455699</v>
      </c>
      <c r="BJ178" s="3">
        <v>0.65050306109210099</v>
      </c>
      <c r="BK178" s="3">
        <v>7.4862073165703702E-2</v>
      </c>
      <c r="BL178" s="3">
        <v>1.55926358598891E-2</v>
      </c>
      <c r="BM178" s="3">
        <v>2.8779896947588401</v>
      </c>
      <c r="BN178" s="3">
        <v>0.31544313408736002</v>
      </c>
      <c r="BO178" s="3">
        <v>8.1882178571244205E-2</v>
      </c>
      <c r="BP178" s="3">
        <v>0.433909217143713</v>
      </c>
      <c r="BQ178" s="3">
        <v>4.2188311825844503E-2</v>
      </c>
      <c r="BR178" s="3">
        <v>1.2304372174609401E-2</v>
      </c>
      <c r="BS178" s="3">
        <v>2.6856167417156498</v>
      </c>
      <c r="BT178" s="3">
        <v>0.2439943045737</v>
      </c>
      <c r="BU178" s="3">
        <v>0.10233762254442</v>
      </c>
      <c r="BV178" s="3">
        <v>0.47510061600977899</v>
      </c>
      <c r="BW178" s="3">
        <v>4.87555352405456E-2</v>
      </c>
      <c r="BX178" s="3">
        <v>1.37929802387641E-2</v>
      </c>
      <c r="BY178" s="3">
        <v>1.1984332440402701</v>
      </c>
      <c r="BZ178" s="3">
        <v>0.14966406825362899</v>
      </c>
      <c r="CA178" s="3">
        <v>7.7496116471580806E-2</v>
      </c>
      <c r="CB178" s="3">
        <v>0.15023983994421999</v>
      </c>
      <c r="CC178" s="3">
        <v>2.4286449037609601E-2</v>
      </c>
      <c r="CD178" s="3">
        <v>1.28715616640651E-2</v>
      </c>
      <c r="CE178" s="3">
        <v>0.86393470193910404</v>
      </c>
      <c r="CF178" s="3">
        <v>0.13841003523345699</v>
      </c>
      <c r="CG178" s="3">
        <v>5.8681784728044702E-2</v>
      </c>
      <c r="CH178" s="3">
        <v>0.108887229028477</v>
      </c>
      <c r="CI178" s="3">
        <v>2.4260950818304601E-2</v>
      </c>
      <c r="CJ178" s="3">
        <v>1.40169347667172E-2</v>
      </c>
      <c r="CK178" s="3">
        <v>0.23254040509396501</v>
      </c>
      <c r="CL178" s="3">
        <v>5.5237741378623702E-2</v>
      </c>
      <c r="CM178" s="3">
        <f t="shared" si="12"/>
        <v>0.29150947987182613</v>
      </c>
      <c r="CN178">
        <f t="shared" si="13"/>
        <v>2.1138975771183349E-4</v>
      </c>
      <c r="CO178">
        <f t="shared" si="14"/>
        <v>8.6175054158869457E-3</v>
      </c>
      <c r="CP178" s="3">
        <f t="shared" si="15"/>
        <v>2.4530272684496649E-2</v>
      </c>
      <c r="CQ178" t="str">
        <f t="shared" si="16"/>
        <v>Cal</v>
      </c>
      <c r="CR178" s="3">
        <f t="shared" si="17"/>
        <v>44.072820364855907</v>
      </c>
      <c r="CV178">
        <v>2.4530272684496649E-2</v>
      </c>
    </row>
    <row r="179" spans="1:100" x14ac:dyDescent="0.25">
      <c r="A179" t="s">
        <v>155</v>
      </c>
      <c r="B179">
        <v>44.155000000000001</v>
      </c>
      <c r="C179">
        <v>126766</v>
      </c>
      <c r="D179">
        <v>40493.599999999999</v>
      </c>
      <c r="E179" s="3">
        <v>0.56746707591824397</v>
      </c>
      <c r="F179" s="3">
        <v>8.8568910787191105E-2</v>
      </c>
      <c r="G179" s="3">
        <v>0.13328954043887001</v>
      </c>
      <c r="H179" s="3">
        <v>8666.8437179075099</v>
      </c>
      <c r="I179" s="3">
        <v>870.95880705586001</v>
      </c>
      <c r="J179" s="3">
        <v>0.114585578268349</v>
      </c>
      <c r="K179" s="3">
        <v>8497.0087869080598</v>
      </c>
      <c r="L179" s="3">
        <v>809.48726786230804</v>
      </c>
      <c r="M179" s="3">
        <v>0.48378771018774103</v>
      </c>
      <c r="N179" s="3">
        <v>2545.1961241336198</v>
      </c>
      <c r="O179" s="3">
        <v>323.40702120901</v>
      </c>
      <c r="P179" s="3">
        <v>0.31996414117585498</v>
      </c>
      <c r="Q179" s="3">
        <v>3728.7923358687299</v>
      </c>
      <c r="R179" s="3">
        <v>422.58010716629701</v>
      </c>
      <c r="S179" s="3">
        <v>61.265834244974897</v>
      </c>
      <c r="T179" s="3">
        <v>5813.66604669966</v>
      </c>
      <c r="U179" s="3">
        <v>587.00303309085598</v>
      </c>
      <c r="V179" s="3">
        <v>15.070995988257</v>
      </c>
      <c r="W179" s="3">
        <v>349083.80509866501</v>
      </c>
      <c r="X179" s="3">
        <v>12809.099307115101</v>
      </c>
      <c r="Y179" s="12" t="s">
        <v>243</v>
      </c>
      <c r="Z179" s="3">
        <v>2.4111042753913701</v>
      </c>
      <c r="AA179" s="3">
        <v>0.307175862660517</v>
      </c>
      <c r="AB179" s="3">
        <v>2.4037387450782599E-2</v>
      </c>
      <c r="AC179" s="3">
        <v>589.23220357259197</v>
      </c>
      <c r="AD179" s="3">
        <v>45.983215339353997</v>
      </c>
      <c r="AE179" s="3">
        <v>0.130477391290621</v>
      </c>
      <c r="AF179" s="3">
        <v>3476.5268951918501</v>
      </c>
      <c r="AG179" s="3">
        <v>319.03477361731802</v>
      </c>
      <c r="AH179" s="3">
        <v>10.972080706725199</v>
      </c>
      <c r="AI179" s="3">
        <v>381.72200014792799</v>
      </c>
      <c r="AJ179" s="3">
        <v>26.701123173541699</v>
      </c>
      <c r="AK179" s="3">
        <v>9.7184126394061297E-3</v>
      </c>
      <c r="AL179" s="3">
        <v>12.4475105597145</v>
      </c>
      <c r="AM179" s="3">
        <v>0.85781307545783203</v>
      </c>
      <c r="AN179" s="3">
        <v>1.1615275757799699E-2</v>
      </c>
      <c r="AO179" s="3">
        <v>35.190869214023401</v>
      </c>
      <c r="AP179" s="3">
        <v>3.17443707623395</v>
      </c>
      <c r="AQ179" s="3">
        <v>7.7416786472004895E-2</v>
      </c>
      <c r="AR179" s="3">
        <v>34.910452471069597</v>
      </c>
      <c r="AS179" s="3">
        <v>2.8966130810977799</v>
      </c>
      <c r="AT179" s="3">
        <v>6.8794921559107297E-3</v>
      </c>
      <c r="AU179" s="3">
        <v>2.8465895162985202</v>
      </c>
      <c r="AV179" s="3">
        <v>0.18170493771239199</v>
      </c>
      <c r="AW179" s="3">
        <v>5.15304404764148E-3</v>
      </c>
      <c r="AX179" s="3">
        <v>6.5849043695461198</v>
      </c>
      <c r="AY179" s="3">
        <v>0.49090820575802602</v>
      </c>
      <c r="AZ179" s="3">
        <v>4.8922909003556404E-3</v>
      </c>
      <c r="BA179" s="3">
        <v>0.87125084441629697</v>
      </c>
      <c r="BB179" s="3">
        <v>7.3347040139249697E-2</v>
      </c>
      <c r="BC179" s="3">
        <v>8.0824735010273895E-3</v>
      </c>
      <c r="BD179" s="3">
        <v>3.6643065612466099</v>
      </c>
      <c r="BE179" s="3">
        <v>0.241413048563072</v>
      </c>
      <c r="BF179" s="3">
        <v>3.7564108563020802E-2</v>
      </c>
      <c r="BG179" s="3">
        <v>1.20457384396662</v>
      </c>
      <c r="BH179" s="3">
        <v>0.144332510530016</v>
      </c>
      <c r="BI179" s="3">
        <v>5.3901824709983601E-2</v>
      </c>
      <c r="BJ179" s="3">
        <v>0.30765828232370102</v>
      </c>
      <c r="BK179" s="3">
        <v>3.8999575433835899E-2</v>
      </c>
      <c r="BL179" s="3">
        <v>1.41312554449451E-2</v>
      </c>
      <c r="BM179" s="3">
        <v>1.70002904459574</v>
      </c>
      <c r="BN179" s="3">
        <v>0.16735125923368299</v>
      </c>
      <c r="BO179" s="3">
        <v>3.2258814551002497E-2</v>
      </c>
      <c r="BP179" s="3">
        <v>0.29332849012439699</v>
      </c>
      <c r="BQ179" s="3">
        <v>2.9075049547074201E-2</v>
      </c>
      <c r="BR179" s="3">
        <v>1.0252250860480001E-2</v>
      </c>
      <c r="BS179" s="3">
        <v>1.8733066141146699</v>
      </c>
      <c r="BT179" s="3">
        <v>0.13556235409970899</v>
      </c>
      <c r="BU179" s="3">
        <v>2.6922396956372899E-2</v>
      </c>
      <c r="BV179" s="3">
        <v>0.42817317902699098</v>
      </c>
      <c r="BW179" s="3">
        <v>3.5891170667436099E-2</v>
      </c>
      <c r="BX179" s="3">
        <v>8.7244845341108001E-3</v>
      </c>
      <c r="BY179" s="3">
        <v>1.1831867266271501</v>
      </c>
      <c r="BZ179" s="3">
        <v>0.118850729422942</v>
      </c>
      <c r="CA179" s="3">
        <v>2.91854835734272E-2</v>
      </c>
      <c r="CB179" s="3">
        <v>0.162310186325619</v>
      </c>
      <c r="CC179" s="3">
        <v>2.1235049479107902E-2</v>
      </c>
      <c r="CD179" s="3">
        <v>9.4441992531923806E-3</v>
      </c>
      <c r="CE179" s="3">
        <v>1.06131815736237</v>
      </c>
      <c r="CF179" s="3">
        <v>0.10539668184043501</v>
      </c>
      <c r="CG179" s="3">
        <v>3.8179951998740899E-2</v>
      </c>
      <c r="CH179" s="3">
        <v>0.12632948551446299</v>
      </c>
      <c r="CI179" s="3">
        <v>1.6511323331472899E-2</v>
      </c>
      <c r="CJ179" s="3">
        <v>7.0988287010432301E-3</v>
      </c>
      <c r="CK179" s="3">
        <v>9.0518297276499196E-2</v>
      </c>
      <c r="CL179" s="3">
        <v>2.6153740615742299E-2</v>
      </c>
      <c r="CM179" s="3">
        <f t="shared" si="12"/>
        <v>2.4340885090634513E-2</v>
      </c>
      <c r="CN179">
        <f t="shared" si="13"/>
        <v>3.7372186528893372E-5</v>
      </c>
      <c r="CO179">
        <f t="shared" si="14"/>
        <v>8.7101104121629063E-3</v>
      </c>
      <c r="CP179" s="3">
        <f t="shared" si="15"/>
        <v>4.2906673693488872E-3</v>
      </c>
      <c r="CQ179" t="str">
        <f t="shared" si="16"/>
        <v>Cal</v>
      </c>
      <c r="CR179" s="3">
        <f t="shared" si="17"/>
        <v>22.307265301489267</v>
      </c>
      <c r="CV179">
        <v>4.2906673693488872E-3</v>
      </c>
    </row>
    <row r="180" spans="1:100" x14ac:dyDescent="0.25">
      <c r="A180" t="s">
        <v>156</v>
      </c>
      <c r="B180">
        <v>44.103000000000002</v>
      </c>
      <c r="C180">
        <v>120793</v>
      </c>
      <c r="D180">
        <v>40540.1</v>
      </c>
      <c r="E180" s="3">
        <v>2.5445671149871698</v>
      </c>
      <c r="F180" s="3">
        <v>0.22939569651476499</v>
      </c>
      <c r="G180" s="3">
        <v>0.30669224033051601</v>
      </c>
      <c r="H180" s="3">
        <v>100939.68282298501</v>
      </c>
      <c r="I180" s="3">
        <v>5764.1134882913402</v>
      </c>
      <c r="J180" s="3">
        <v>0.463397334589982</v>
      </c>
      <c r="K180" s="3">
        <v>100678.20241020901</v>
      </c>
      <c r="L180" s="3">
        <v>5443.8564765608298</v>
      </c>
      <c r="M180" s="3">
        <v>1.21013959383018</v>
      </c>
      <c r="N180" s="3">
        <v>13644.603861408599</v>
      </c>
      <c r="O180" s="3">
        <v>730.67433082489697</v>
      </c>
      <c r="P180" s="3">
        <v>0.99527510231304395</v>
      </c>
      <c r="Q180" s="3">
        <v>47777.7501878283</v>
      </c>
      <c r="R180" s="3">
        <v>3610.8941736350398</v>
      </c>
      <c r="S180" s="3">
        <v>176.00755099198</v>
      </c>
      <c r="T180" s="3">
        <v>29371.172829530198</v>
      </c>
      <c r="U180" s="3">
        <v>896.30826006325901</v>
      </c>
      <c r="V180" s="3">
        <v>30.7814630657296</v>
      </c>
      <c r="W180" s="3">
        <v>351473.52722447301</v>
      </c>
      <c r="X180" s="3">
        <v>10613.6021635257</v>
      </c>
      <c r="Y180" s="12" t="s">
        <v>243</v>
      </c>
      <c r="Z180" s="3">
        <v>13.7549782623573</v>
      </c>
      <c r="AA180" s="3">
        <v>0.79545906225611696</v>
      </c>
      <c r="AB180" s="3">
        <v>6.1950317553636003E-2</v>
      </c>
      <c r="AC180" s="3">
        <v>1471.9860005983701</v>
      </c>
      <c r="AD180" s="3">
        <v>73.719461896008198</v>
      </c>
      <c r="AE180" s="3">
        <v>0.32049374772650102</v>
      </c>
      <c r="AF180" s="3">
        <v>20571.801685276001</v>
      </c>
      <c r="AG180" s="3">
        <v>1144.64150292507</v>
      </c>
      <c r="AH180" s="3">
        <v>27.6792784996065</v>
      </c>
      <c r="AI180" s="3">
        <v>375.129945222022</v>
      </c>
      <c r="AJ180" s="3">
        <v>20.7292686175707</v>
      </c>
      <c r="AK180" s="3">
        <v>1.7816122013525299E-2</v>
      </c>
      <c r="AL180" s="3">
        <v>17.8284686465236</v>
      </c>
      <c r="AM180" s="3">
        <v>1.0152867814408</v>
      </c>
      <c r="AN180" s="3">
        <v>2.99434987287342E-2</v>
      </c>
      <c r="AO180" s="3">
        <v>164.43848386539901</v>
      </c>
      <c r="AP180" s="3">
        <v>6.4811409557048902</v>
      </c>
      <c r="AQ180" s="3">
        <v>0.25333494462956002</v>
      </c>
      <c r="AR180" s="3">
        <v>161.13920751406599</v>
      </c>
      <c r="AS180" s="3">
        <v>6.1023522277164002</v>
      </c>
      <c r="AT180" s="3">
        <v>3.0153563334363701E-2</v>
      </c>
      <c r="AU180" s="3">
        <v>3.4652315992037099</v>
      </c>
      <c r="AV180" s="3">
        <v>0.20004815736262099</v>
      </c>
      <c r="AW180" s="3">
        <v>1.16046043868804E-2</v>
      </c>
      <c r="AX180" s="3">
        <v>8.6713523219126003</v>
      </c>
      <c r="AY180" s="3">
        <v>0.54627700952855895</v>
      </c>
      <c r="AZ180" s="3">
        <v>1.97515678277599E-2</v>
      </c>
      <c r="BA180" s="3">
        <v>1.2487935371868999</v>
      </c>
      <c r="BB180" s="3">
        <v>0.11777431833644</v>
      </c>
      <c r="BC180" s="3">
        <v>1.3502479433611899E-2</v>
      </c>
      <c r="BD180" s="3">
        <v>6.1652197230419699</v>
      </c>
      <c r="BE180" s="3">
        <v>0.48918888955483603</v>
      </c>
      <c r="BF180" s="3">
        <v>0.100613731768988</v>
      </c>
      <c r="BG180" s="3">
        <v>2.44839612685255</v>
      </c>
      <c r="BH180" s="3">
        <v>0.297135935613761</v>
      </c>
      <c r="BI180" s="3">
        <v>0.12682547298819899</v>
      </c>
      <c r="BJ180" s="3">
        <v>0.72748612391813205</v>
      </c>
      <c r="BK180" s="3">
        <v>9.0918409821812804E-2</v>
      </c>
      <c r="BL180" s="3">
        <v>2.8518888532167899E-2</v>
      </c>
      <c r="BM180" s="3">
        <v>3.2040335701915499</v>
      </c>
      <c r="BN180" s="3">
        <v>0.33384457256042699</v>
      </c>
      <c r="BO180" s="3">
        <v>0.11996896846494901</v>
      </c>
      <c r="BP180" s="3">
        <v>0.56022788540998103</v>
      </c>
      <c r="BQ180" s="3">
        <v>7.1557188715292902E-2</v>
      </c>
      <c r="BR180" s="3">
        <v>1.8565054226296802E-2</v>
      </c>
      <c r="BS180" s="3">
        <v>3.45265432474761</v>
      </c>
      <c r="BT180" s="3">
        <v>0.27258036865393298</v>
      </c>
      <c r="BU180" s="3">
        <v>6.9825821708832198E-2</v>
      </c>
      <c r="BV180" s="3">
        <v>0.61322913695780001</v>
      </c>
      <c r="BW180" s="3">
        <v>7.5795262495095106E-2</v>
      </c>
      <c r="BX180" s="3">
        <v>2.2640659178143101E-2</v>
      </c>
      <c r="BY180" s="3">
        <v>1.3009551538381099</v>
      </c>
      <c r="BZ180" s="3">
        <v>0.153167010735558</v>
      </c>
      <c r="CA180" s="3">
        <v>5.2849925725846798E-2</v>
      </c>
      <c r="CB180" s="3">
        <v>0.14820232073668299</v>
      </c>
      <c r="CC180" s="3">
        <v>2.92054143213075E-2</v>
      </c>
      <c r="CD180" s="3">
        <v>2.03372369421293E-2</v>
      </c>
      <c r="CE180" s="3">
        <v>0.98869719810929102</v>
      </c>
      <c r="CF180" s="3">
        <v>0.14915452601489401</v>
      </c>
      <c r="CG180" s="3">
        <v>8.1753691772568499E-2</v>
      </c>
      <c r="CH180" s="3">
        <v>0.144597887286844</v>
      </c>
      <c r="CI180" s="3">
        <v>3.1968649235812399E-2</v>
      </c>
      <c r="CJ180" s="3">
        <v>2.5321031151392202E-2</v>
      </c>
      <c r="CK180" s="3">
        <v>0.275076855565413</v>
      </c>
      <c r="CL180" s="3">
        <v>5.4602013438286898E-2</v>
      </c>
      <c r="CM180" s="3">
        <f t="shared" si="12"/>
        <v>0.28644604674852114</v>
      </c>
      <c r="CN180">
        <f t="shared" si="13"/>
        <v>2.4733376907493413E-4</v>
      </c>
      <c r="CO180">
        <f t="shared" si="14"/>
        <v>8.7697371930853078E-3</v>
      </c>
      <c r="CP180" s="3">
        <f t="shared" si="15"/>
        <v>2.8203099320918065E-2</v>
      </c>
      <c r="CQ180" t="str">
        <f t="shared" si="16"/>
        <v>Cal</v>
      </c>
      <c r="CR180" s="3">
        <f t="shared" si="17"/>
        <v>33.139076909393729</v>
      </c>
      <c r="CV180">
        <v>2.8203099320918065E-2</v>
      </c>
    </row>
    <row r="181" spans="1:100" x14ac:dyDescent="0.25">
      <c r="A181" t="s">
        <v>157</v>
      </c>
      <c r="B181">
        <v>44.170999999999999</v>
      </c>
      <c r="C181">
        <v>121040</v>
      </c>
      <c r="D181">
        <v>39431.599999999999</v>
      </c>
      <c r="E181" s="3">
        <v>9.1736011717214492</v>
      </c>
      <c r="F181" s="3">
        <v>0.53075480576843304</v>
      </c>
      <c r="G181" s="3">
        <v>0.40741930985124902</v>
      </c>
      <c r="H181" s="3">
        <v>119101.825231276</v>
      </c>
      <c r="I181" s="3">
        <v>5188.4878807072801</v>
      </c>
      <c r="J181" s="3">
        <v>0.44151726054073198</v>
      </c>
      <c r="K181" s="3">
        <v>121278.709719786</v>
      </c>
      <c r="L181" s="3">
        <v>5530.71862985393</v>
      </c>
      <c r="M181" s="3">
        <v>2.0679979652463198</v>
      </c>
      <c r="N181" s="3">
        <v>45475.720043940797</v>
      </c>
      <c r="O181" s="3">
        <v>3433.53558774874</v>
      </c>
      <c r="P181" s="3">
        <v>1.69155570638049</v>
      </c>
      <c r="Q181" s="3">
        <v>64779.573479726401</v>
      </c>
      <c r="R181" s="3">
        <v>3803.54660821586</v>
      </c>
      <c r="S181" s="3">
        <v>239.457244827594</v>
      </c>
      <c r="T181" s="3">
        <v>93125.317632004197</v>
      </c>
      <c r="U181" s="3">
        <v>4398.8522186004102</v>
      </c>
      <c r="V181" s="3">
        <v>50.413545024298799</v>
      </c>
      <c r="W181" s="3">
        <v>346485.232686923</v>
      </c>
      <c r="X181" s="3">
        <v>9772.6848194390604</v>
      </c>
      <c r="Y181" s="12" t="s">
        <v>243</v>
      </c>
      <c r="Z181" s="3">
        <v>50.029569893552903</v>
      </c>
      <c r="AA181" s="3">
        <v>2.6146177621676401</v>
      </c>
      <c r="AB181" s="3">
        <v>5.6321630364464401E-2</v>
      </c>
      <c r="AC181" s="3">
        <v>2003.8838477731599</v>
      </c>
      <c r="AD181" s="3">
        <v>94.142200458397298</v>
      </c>
      <c r="AE181" s="3">
        <v>0.55656598194464502</v>
      </c>
      <c r="AF181" s="3">
        <v>22674.427558723</v>
      </c>
      <c r="AG181" s="3">
        <v>1248.4800010561</v>
      </c>
      <c r="AH181" s="3">
        <v>45.073693176520003</v>
      </c>
      <c r="AI181" s="3">
        <v>296.28470502784899</v>
      </c>
      <c r="AJ181" s="3">
        <v>15.2369887932384</v>
      </c>
      <c r="AK181" s="3">
        <v>5.82823564494113E-2</v>
      </c>
      <c r="AL181" s="3">
        <v>17.616141459666601</v>
      </c>
      <c r="AM181" s="3">
        <v>0.92310961388363899</v>
      </c>
      <c r="AN181" s="3">
        <v>7.7774047035302898E-2</v>
      </c>
      <c r="AO181" s="3">
        <v>636.122505180453</v>
      </c>
      <c r="AP181" s="3">
        <v>35.672072858504997</v>
      </c>
      <c r="AQ181" s="3">
        <v>0.60677914741104999</v>
      </c>
      <c r="AR181" s="3">
        <v>620.22893999824998</v>
      </c>
      <c r="AS181" s="3">
        <v>34.031299729155201</v>
      </c>
      <c r="AT181" s="3">
        <v>5.7848360656996299E-2</v>
      </c>
      <c r="AU181" s="3">
        <v>9.8680405335735308</v>
      </c>
      <c r="AV181" s="3">
        <v>0.69679069043398301</v>
      </c>
      <c r="AW181" s="3">
        <v>2.6680492404626801E-2</v>
      </c>
      <c r="AX181" s="3">
        <v>23.743274789909901</v>
      </c>
      <c r="AY181" s="3">
        <v>1.86666265333235</v>
      </c>
      <c r="AZ181" s="3">
        <v>3.0645209921445101E-6</v>
      </c>
      <c r="BA181" s="3">
        <v>2.5711013500487598</v>
      </c>
      <c r="BB181" s="3">
        <v>0.19472256645837599</v>
      </c>
      <c r="BC181" s="3">
        <v>1.3528391332963E-2</v>
      </c>
      <c r="BD181" s="3">
        <v>10.7541531104174</v>
      </c>
      <c r="BE181" s="3">
        <v>0.86860419452416604</v>
      </c>
      <c r="BF181" s="3">
        <v>8.1974417539905295E-2</v>
      </c>
      <c r="BG181" s="3">
        <v>2.9978471751899902</v>
      </c>
      <c r="BH181" s="3">
        <v>0.30463777777304801</v>
      </c>
      <c r="BI181" s="3">
        <v>0.16913777961106</v>
      </c>
      <c r="BJ181" s="3">
        <v>0.81561613721142401</v>
      </c>
      <c r="BK181" s="3">
        <v>9.2817934434736099E-2</v>
      </c>
      <c r="BL181" s="3">
        <v>5.00581513363779E-2</v>
      </c>
      <c r="BM181" s="3">
        <v>3.4078416865114298</v>
      </c>
      <c r="BN181" s="3">
        <v>0.36063576797082803</v>
      </c>
      <c r="BO181" s="3">
        <v>0.273800109979842</v>
      </c>
      <c r="BP181" s="3">
        <v>0.53783584238035298</v>
      </c>
      <c r="BQ181" s="3">
        <v>5.4103498480614201E-2</v>
      </c>
      <c r="BR181" s="3">
        <v>3.5800527997600098E-2</v>
      </c>
      <c r="BS181" s="3">
        <v>3.36361599843727</v>
      </c>
      <c r="BT181" s="3">
        <v>0.31528861495632199</v>
      </c>
      <c r="BU181" s="3">
        <v>0.122583839204287</v>
      </c>
      <c r="BV181" s="3">
        <v>0.60229759547379402</v>
      </c>
      <c r="BW181" s="3">
        <v>7.06470685010126E-2</v>
      </c>
      <c r="BX181" s="3">
        <v>2.81589551628166E-2</v>
      </c>
      <c r="BY181" s="3">
        <v>1.49962465624887</v>
      </c>
      <c r="BZ181" s="3">
        <v>0.18509764741986601</v>
      </c>
      <c r="CA181" s="3">
        <v>9.28051357639786E-2</v>
      </c>
      <c r="CB181" s="3">
        <v>0.19644456084640699</v>
      </c>
      <c r="CC181" s="3">
        <v>3.7466659371996898E-2</v>
      </c>
      <c r="CD181" s="3">
        <v>4.3091679556058797E-2</v>
      </c>
      <c r="CE181" s="3">
        <v>1.07611982287323</v>
      </c>
      <c r="CF181" s="3">
        <v>0.190388552292723</v>
      </c>
      <c r="CG181" s="3">
        <v>0.147894856743677</v>
      </c>
      <c r="CH181" s="3">
        <v>0.20874498547449299</v>
      </c>
      <c r="CI181" s="3">
        <v>4.18276757571555E-2</v>
      </c>
      <c r="CJ181" s="3">
        <v>1.7231315892862802E-2</v>
      </c>
      <c r="CK181" s="3">
        <v>1.5143067682491</v>
      </c>
      <c r="CL181" s="3">
        <v>0.284195052494226</v>
      </c>
      <c r="CM181" s="3">
        <f t="shared" si="12"/>
        <v>0.35002562383191371</v>
      </c>
      <c r="CN181">
        <f t="shared" si="13"/>
        <v>2.2263410773255867E-4</v>
      </c>
      <c r="CO181">
        <f t="shared" si="14"/>
        <v>8.6452725357284033E-3</v>
      </c>
      <c r="CP181" s="3">
        <f t="shared" si="15"/>
        <v>2.5752121383389188E-2</v>
      </c>
      <c r="CQ181" t="str">
        <f t="shared" si="16"/>
        <v>Cal</v>
      </c>
      <c r="CR181" s="3">
        <f t="shared" si="17"/>
        <v>61.642558244596856</v>
      </c>
      <c r="CV181">
        <v>2.5752121383389188E-2</v>
      </c>
    </row>
    <row r="182" spans="1:100" x14ac:dyDescent="0.25">
      <c r="A182" t="s">
        <v>158</v>
      </c>
      <c r="B182">
        <v>44.139000000000003</v>
      </c>
      <c r="C182">
        <v>122212</v>
      </c>
      <c r="D182">
        <v>39503.199999999997</v>
      </c>
      <c r="E182" s="13">
        <v>9.9999999999999995E-7</v>
      </c>
      <c r="F182" s="3">
        <v>5.5772211263385101E-2</v>
      </c>
      <c r="G182" s="3">
        <v>0.112133841042013</v>
      </c>
      <c r="H182" s="3">
        <v>2762.7753914293098</v>
      </c>
      <c r="I182" s="3">
        <v>151.762203168322</v>
      </c>
      <c r="J182" s="3">
        <v>0.13900735412499199</v>
      </c>
      <c r="K182" s="3">
        <v>2743.5061511471099</v>
      </c>
      <c r="L182" s="3">
        <v>161.41102009685301</v>
      </c>
      <c r="M182" s="3">
        <v>0.43722646392256898</v>
      </c>
      <c r="N182" s="3">
        <v>359.57524403144498</v>
      </c>
      <c r="O182" s="3">
        <v>84.455599327588999</v>
      </c>
      <c r="P182" s="3">
        <v>0.32743601248050902</v>
      </c>
      <c r="Q182" s="3">
        <v>519.12168465564298</v>
      </c>
      <c r="R182" s="3">
        <v>100.974003922123</v>
      </c>
      <c r="S182" s="3">
        <v>64.116762591547698</v>
      </c>
      <c r="T182" s="3">
        <v>618.81678284166901</v>
      </c>
      <c r="U182" s="3">
        <v>142.07841383145299</v>
      </c>
      <c r="V182" s="3">
        <v>10.691941456329101</v>
      </c>
      <c r="W182" s="3">
        <v>358517.739020871</v>
      </c>
      <c r="X182" s="3">
        <v>12322.0740753843</v>
      </c>
      <c r="Y182" s="12" t="s">
        <v>243</v>
      </c>
      <c r="Z182" s="3">
        <v>0.24323904291656401</v>
      </c>
      <c r="AA182" s="3">
        <v>6.8073626035689602E-2</v>
      </c>
      <c r="AB182" s="3">
        <v>2.5651456741622999E-2</v>
      </c>
      <c r="AC182" s="3">
        <v>501.23123511839799</v>
      </c>
      <c r="AD182" s="3">
        <v>26.641451740016699</v>
      </c>
      <c r="AE182" s="3">
        <v>0.13572129160583499</v>
      </c>
      <c r="AF182" s="3">
        <v>1963.8997459462501</v>
      </c>
      <c r="AG182" s="3">
        <v>114.167162724717</v>
      </c>
      <c r="AH182" s="3">
        <v>12.180523315253801</v>
      </c>
      <c r="AI182" s="3">
        <v>500.57117610534698</v>
      </c>
      <c r="AJ182" s="3">
        <v>28.271527871624698</v>
      </c>
      <c r="AK182" s="3">
        <v>7.6397450437952004E-6</v>
      </c>
      <c r="AL182" s="3">
        <v>18.116532040993601</v>
      </c>
      <c r="AM182" s="3">
        <v>0.987144907947337</v>
      </c>
      <c r="AN182" s="3">
        <v>1.2149693543832401E-2</v>
      </c>
      <c r="AO182" s="3">
        <v>7.4111557640149099</v>
      </c>
      <c r="AP182" s="3">
        <v>1.1441368427638099</v>
      </c>
      <c r="AQ182" s="3">
        <v>0.13007352119222701</v>
      </c>
      <c r="AR182" s="3">
        <v>6.8497764160055299</v>
      </c>
      <c r="AS182" s="3">
        <v>0.97168819572429199</v>
      </c>
      <c r="AT182" s="3">
        <v>1.2220620680875101E-2</v>
      </c>
      <c r="AU182" s="3">
        <v>0.86518247951659699</v>
      </c>
      <c r="AV182" s="3">
        <v>4.8411943632002297E-2</v>
      </c>
      <c r="AW182" s="3">
        <v>3.87675267149705E-3</v>
      </c>
      <c r="AX182" s="3">
        <v>1.6616915220313699</v>
      </c>
      <c r="AY182" s="3">
        <v>0.117094811723388</v>
      </c>
      <c r="AZ182" s="3">
        <v>6.1362582441780202E-3</v>
      </c>
      <c r="BA182" s="3">
        <v>0.237426834381022</v>
      </c>
      <c r="BB182" s="3">
        <v>2.1685604125927901E-2</v>
      </c>
      <c r="BC182" s="3">
        <v>7.0056514444927402E-3</v>
      </c>
      <c r="BD182" s="3">
        <v>1.1330626170978899</v>
      </c>
      <c r="BE182" s="3">
        <v>0.11057944714852</v>
      </c>
      <c r="BF182" s="3">
        <v>5.6039691788401798E-2</v>
      </c>
      <c r="BG182" s="3">
        <v>0.61688142846555705</v>
      </c>
      <c r="BH182" s="3">
        <v>8.5655592868750005E-2</v>
      </c>
      <c r="BI182" s="3">
        <v>5.47748368846964E-2</v>
      </c>
      <c r="BJ182" s="3">
        <v>0.23029964442381901</v>
      </c>
      <c r="BK182" s="3">
        <v>2.8305955372032499E-2</v>
      </c>
      <c r="BL182" s="3">
        <v>1.0744908182893601E-2</v>
      </c>
      <c r="BM182" s="3">
        <v>1.7113009263201999</v>
      </c>
      <c r="BN182" s="3">
        <v>0.17450397880014001</v>
      </c>
      <c r="BO182" s="3">
        <v>7.6023753761870497E-2</v>
      </c>
      <c r="BP182" s="3">
        <v>0.331547378316362</v>
      </c>
      <c r="BQ182" s="3">
        <v>2.6704220789933099E-2</v>
      </c>
      <c r="BR182" s="3">
        <v>9.85529046256544E-3</v>
      </c>
      <c r="BS182" s="3">
        <v>2.5258598170251498</v>
      </c>
      <c r="BT182" s="3">
        <v>0.16813846614198699</v>
      </c>
      <c r="BU182" s="3">
        <v>3.2411253801144402E-2</v>
      </c>
      <c r="BV182" s="3">
        <v>0.57898979682289697</v>
      </c>
      <c r="BW182" s="3">
        <v>4.3160909632276499E-2</v>
      </c>
      <c r="BX182" s="3">
        <v>8.7812611873544204E-3</v>
      </c>
      <c r="BY182" s="3">
        <v>1.7128656510231299</v>
      </c>
      <c r="BZ182" s="3">
        <v>0.13818783963113501</v>
      </c>
      <c r="CA182" s="3">
        <v>2.9133352844719899E-2</v>
      </c>
      <c r="CB182" s="3">
        <v>0.21420477034014901</v>
      </c>
      <c r="CC182" s="3">
        <v>2.25342861531941E-2</v>
      </c>
      <c r="CD182" s="3">
        <v>7.2206669055711499E-3</v>
      </c>
      <c r="CE182" s="3">
        <v>1.18351744018383</v>
      </c>
      <c r="CF182" s="3">
        <v>0.110197561722553</v>
      </c>
      <c r="CG182" s="3">
        <v>4.6064436988563599E-2</v>
      </c>
      <c r="CH182" s="3">
        <v>0.152347370505446</v>
      </c>
      <c r="CI182" s="3">
        <v>1.71984916834481E-2</v>
      </c>
      <c r="CJ182" s="3">
        <v>7.6745749506916599E-3</v>
      </c>
      <c r="CK182" s="3">
        <v>4.4460424830716997E-3</v>
      </c>
      <c r="CL182" s="3">
        <v>5.1275797229723002E-3</v>
      </c>
      <c r="CM182" s="3">
        <f t="shared" si="12"/>
        <v>7.6523581751903151E-3</v>
      </c>
      <c r="CN182">
        <f t="shared" si="13"/>
        <v>6.5120018523201895E-6</v>
      </c>
      <c r="CO182">
        <f t="shared" si="14"/>
        <v>8.9454997510073093E-3</v>
      </c>
      <c r="CP182" s="3">
        <f t="shared" si="15"/>
        <v>7.279640080015546E-4</v>
      </c>
      <c r="CQ182" t="str">
        <f t="shared" si="16"/>
        <v>Cal</v>
      </c>
      <c r="CR182" s="3">
        <f t="shared" si="17"/>
        <v>13.15517767645342</v>
      </c>
      <c r="CV182">
        <v>7.279640080015546E-4</v>
      </c>
    </row>
    <row r="183" spans="1:100" x14ac:dyDescent="0.25">
      <c r="A183" t="s">
        <v>159</v>
      </c>
      <c r="B183">
        <v>44.104999999999997</v>
      </c>
      <c r="C183">
        <v>123370</v>
      </c>
      <c r="D183">
        <v>39591.699999999997</v>
      </c>
      <c r="E183" s="3">
        <v>7.6472269051846</v>
      </c>
      <c r="F183" s="3">
        <v>0.45796001928663699</v>
      </c>
      <c r="G183" s="3">
        <v>0.32219596914801102</v>
      </c>
      <c r="H183" s="3">
        <v>141326.406534387</v>
      </c>
      <c r="I183" s="3">
        <v>9084.8415006272207</v>
      </c>
      <c r="J183" s="3">
        <v>0.51839604204202305</v>
      </c>
      <c r="K183" s="3">
        <v>143121.17436662901</v>
      </c>
      <c r="L183" s="3">
        <v>9234.0661711519697</v>
      </c>
      <c r="M183" s="3">
        <v>1.2775544010875</v>
      </c>
      <c r="N183" s="3">
        <v>40990.247658269604</v>
      </c>
      <c r="O183" s="3">
        <v>2543.63228268889</v>
      </c>
      <c r="P183" s="3">
        <v>1.1017199213417399</v>
      </c>
      <c r="Q183" s="3">
        <v>57378.0232540098</v>
      </c>
      <c r="R183" s="3">
        <v>2717.6353076984201</v>
      </c>
      <c r="S183" s="3">
        <v>217.10079094833901</v>
      </c>
      <c r="T183" s="3">
        <v>74018.2711499773</v>
      </c>
      <c r="U183" s="3">
        <v>2196.7076324570799</v>
      </c>
      <c r="V183" s="3">
        <v>43.839306884078901</v>
      </c>
      <c r="W183" s="3">
        <v>351861.12333630602</v>
      </c>
      <c r="X183" s="3">
        <v>13761.1631354536</v>
      </c>
      <c r="Y183" s="12" t="s">
        <v>243</v>
      </c>
      <c r="Z183" s="3">
        <v>40.3828732228082</v>
      </c>
      <c r="AA183" s="3">
        <v>2.4061289448949199</v>
      </c>
      <c r="AB183" s="3">
        <v>8.3444212723053399E-2</v>
      </c>
      <c r="AC183" s="3">
        <v>1874.4223053664</v>
      </c>
      <c r="AD183" s="3">
        <v>113.800864762684</v>
      </c>
      <c r="AE183" s="3">
        <v>0.36049315633503598</v>
      </c>
      <c r="AF183" s="3">
        <v>27689.1081130032</v>
      </c>
      <c r="AG183" s="3">
        <v>1692.2640267301699</v>
      </c>
      <c r="AH183" s="3">
        <v>26.805053066417699</v>
      </c>
      <c r="AI183" s="3">
        <v>318.82986236443202</v>
      </c>
      <c r="AJ183" s="3">
        <v>19.4062492346707</v>
      </c>
      <c r="AK183" s="3">
        <v>3.5261151387340803E-2</v>
      </c>
      <c r="AL183" s="3">
        <v>16.474814790444299</v>
      </c>
      <c r="AM183" s="3">
        <v>0.94254046720014995</v>
      </c>
      <c r="AN183" s="3">
        <v>3.9811192097237699E-2</v>
      </c>
      <c r="AO183" s="3">
        <v>489.45508921608598</v>
      </c>
      <c r="AP183" s="3">
        <v>14.929602447030399</v>
      </c>
      <c r="AQ183" s="3">
        <v>0.231177556716958</v>
      </c>
      <c r="AR183" s="3">
        <v>472.895714645677</v>
      </c>
      <c r="AS183" s="3">
        <v>15.9734287943285</v>
      </c>
      <c r="AT183" s="3">
        <v>4.8073130713870399E-2</v>
      </c>
      <c r="AU183" s="3">
        <v>23.190382510553398</v>
      </c>
      <c r="AV183" s="3">
        <v>9.7513558232339097</v>
      </c>
      <c r="AW183" s="3">
        <v>2.2804437006134399E-2</v>
      </c>
      <c r="AX183" s="3">
        <v>38.573596897209299</v>
      </c>
      <c r="AY183" s="3">
        <v>14.361383155012399</v>
      </c>
      <c r="AZ183" s="3">
        <v>2.57093818885894E-2</v>
      </c>
      <c r="BA183" s="3">
        <v>4.70733928708162</v>
      </c>
      <c r="BB183" s="3">
        <v>1.54068909720196</v>
      </c>
      <c r="BC183" s="3">
        <v>1.66929989911671E-2</v>
      </c>
      <c r="BD183" s="3">
        <v>15.7031085698928</v>
      </c>
      <c r="BE183" s="3">
        <v>4.3020185077191</v>
      </c>
      <c r="BF183" s="3">
        <v>0.101154397839085</v>
      </c>
      <c r="BG183" s="3">
        <v>3.7895757813091699</v>
      </c>
      <c r="BH183" s="3">
        <v>0.65935419576632104</v>
      </c>
      <c r="BI183" s="3">
        <v>0.162395502444526</v>
      </c>
      <c r="BJ183" s="3">
        <v>0.89280185849968796</v>
      </c>
      <c r="BK183" s="3">
        <v>0.12537668433736299</v>
      </c>
      <c r="BL183" s="3">
        <v>4.3829696129851901E-2</v>
      </c>
      <c r="BM183" s="3">
        <v>3.81925963551652</v>
      </c>
      <c r="BN183" s="3">
        <v>0.54911175148663804</v>
      </c>
      <c r="BO183" s="3">
        <v>0.124287954777324</v>
      </c>
      <c r="BP183" s="3">
        <v>0.57331308654047797</v>
      </c>
      <c r="BQ183" s="3">
        <v>6.9728831208442393E-2</v>
      </c>
      <c r="BR183" s="3">
        <v>1.8676087051560399E-2</v>
      </c>
      <c r="BS183" s="3">
        <v>3.37808699297958</v>
      </c>
      <c r="BT183" s="3">
        <v>0.306381835100273</v>
      </c>
      <c r="BU183" s="3">
        <v>0.10078631314485199</v>
      </c>
      <c r="BV183" s="3">
        <v>0.55904735058242006</v>
      </c>
      <c r="BW183" s="3">
        <v>6.6369747823992298E-2</v>
      </c>
      <c r="BX183" s="3">
        <v>1.8035396805723199E-2</v>
      </c>
      <c r="BY183" s="3">
        <v>1.38892133348019</v>
      </c>
      <c r="BZ183" s="3">
        <v>0.15349589606581501</v>
      </c>
      <c r="CA183" s="3">
        <v>7.0352958782719799E-2</v>
      </c>
      <c r="CB183" s="3">
        <v>0.15053132676275299</v>
      </c>
      <c r="CC183" s="3">
        <v>2.9573406959076599E-2</v>
      </c>
      <c r="CD183" s="3">
        <v>2.60393651229208E-2</v>
      </c>
      <c r="CE183" s="3">
        <v>0.91833710778842703</v>
      </c>
      <c r="CF183" s="3">
        <v>0.168419397752194</v>
      </c>
      <c r="CG183" s="3">
        <v>8.3345310649669102E-2</v>
      </c>
      <c r="CH183" s="3">
        <v>0.10027215783247501</v>
      </c>
      <c r="CI183" s="3">
        <v>2.79849838310708E-2</v>
      </c>
      <c r="CJ183" s="3">
        <v>1.9897060694541599E-2</v>
      </c>
      <c r="CK183" s="3">
        <v>0.36638714576093301</v>
      </c>
      <c r="CL183" s="3">
        <v>7.6996207369288305E-2</v>
      </c>
      <c r="CM183" s="3">
        <f t="shared" si="12"/>
        <v>0.40675472473222041</v>
      </c>
      <c r="CN183">
        <f t="shared" si="13"/>
        <v>3.8982370738584941E-4</v>
      </c>
      <c r="CO183">
        <f t="shared" si="14"/>
        <v>8.7794082373448285E-3</v>
      </c>
      <c r="CP183" s="3">
        <f t="shared" si="15"/>
        <v>4.4402048161704399E-2</v>
      </c>
      <c r="CQ183" t="str">
        <f t="shared" si="16"/>
        <v>Dol</v>
      </c>
      <c r="CR183" s="3">
        <f t="shared" si="17"/>
        <v>97.744573896028811</v>
      </c>
      <c r="CV183">
        <v>4.4402048161704399E-2</v>
      </c>
    </row>
    <row r="184" spans="1:100" x14ac:dyDescent="0.25">
      <c r="A184" t="s">
        <v>160</v>
      </c>
      <c r="B184">
        <v>44.122999999999998</v>
      </c>
      <c r="C184">
        <v>125582</v>
      </c>
      <c r="D184">
        <v>39153.9</v>
      </c>
      <c r="E184" s="3">
        <v>1.47426304458888</v>
      </c>
      <c r="F184" s="3">
        <v>0.124625026887381</v>
      </c>
      <c r="G184" s="3">
        <v>0.15777397920196201</v>
      </c>
      <c r="H184" s="3">
        <v>50489.175645162097</v>
      </c>
      <c r="I184" s="3">
        <v>3093.4115640669302</v>
      </c>
      <c r="J184" s="3">
        <v>0.21921455338141499</v>
      </c>
      <c r="K184" s="3">
        <v>51690.352882044303</v>
      </c>
      <c r="L184" s="3">
        <v>3235.0535817863602</v>
      </c>
      <c r="M184" s="3">
        <v>0.83203863302647396</v>
      </c>
      <c r="N184" s="3">
        <v>6433.9619279687604</v>
      </c>
      <c r="O184" s="3">
        <v>609.83499000393897</v>
      </c>
      <c r="P184" s="3">
        <v>0.48554487163351001</v>
      </c>
      <c r="Q184" s="3">
        <v>11561.3556789094</v>
      </c>
      <c r="R184" s="3">
        <v>1151.7992638194801</v>
      </c>
      <c r="S184" s="3">
        <v>88.178114280057898</v>
      </c>
      <c r="T184" s="3">
        <v>11837.7253694869</v>
      </c>
      <c r="U184" s="3">
        <v>887.90881579642303</v>
      </c>
      <c r="V184" s="3">
        <v>16.813593954151901</v>
      </c>
      <c r="W184" s="3">
        <v>349157.25187313801</v>
      </c>
      <c r="X184" s="3">
        <v>10001.859446431599</v>
      </c>
      <c r="Y184" s="12" t="s">
        <v>243</v>
      </c>
      <c r="Z184" s="3">
        <v>6.2451050981034104</v>
      </c>
      <c r="AA184" s="3">
        <v>0.51942442617966</v>
      </c>
      <c r="AB184" s="3">
        <v>1.8430066153418499E-2</v>
      </c>
      <c r="AC184" s="3">
        <v>1026.96691333587</v>
      </c>
      <c r="AD184" s="3">
        <v>54.8101794514414</v>
      </c>
      <c r="AE184" s="3">
        <v>0.19185982712038299</v>
      </c>
      <c r="AF184" s="3">
        <v>11273.5964050561</v>
      </c>
      <c r="AG184" s="3">
        <v>623.18771168998398</v>
      </c>
      <c r="AH184" s="3">
        <v>17.127240945927099</v>
      </c>
      <c r="AI184" s="3">
        <v>350.04298276126298</v>
      </c>
      <c r="AJ184" s="3">
        <v>16.094451772619198</v>
      </c>
      <c r="AK184" s="3">
        <v>1.37857017375862E-2</v>
      </c>
      <c r="AL184" s="3">
        <v>13.170326626048499</v>
      </c>
      <c r="AM184" s="3">
        <v>0.65283173878347101</v>
      </c>
      <c r="AN184" s="3">
        <v>9.7079138342114103E-3</v>
      </c>
      <c r="AO184" s="3">
        <v>90.890351057065999</v>
      </c>
      <c r="AP184" s="3">
        <v>7.5887808797530001</v>
      </c>
      <c r="AQ184" s="3">
        <v>0.18566350476631099</v>
      </c>
      <c r="AR184" s="3">
        <v>88.866774401472995</v>
      </c>
      <c r="AS184" s="3">
        <v>7.1529134221769901</v>
      </c>
      <c r="AT184" s="3">
        <v>9.7536201647549208E-3</v>
      </c>
      <c r="AU184" s="3">
        <v>3.60813847533815</v>
      </c>
      <c r="AV184" s="3">
        <v>0.17025080926053299</v>
      </c>
      <c r="AW184" s="3">
        <v>1.0819024210275301E-2</v>
      </c>
      <c r="AX184" s="3">
        <v>8.2173180696126096</v>
      </c>
      <c r="AY184" s="3">
        <v>0.44983133740922399</v>
      </c>
      <c r="AZ184" s="3">
        <v>1.0259436850066601E-2</v>
      </c>
      <c r="BA184" s="3">
        <v>1.13443575113513</v>
      </c>
      <c r="BB184" s="3">
        <v>6.8376996517880095E-2</v>
      </c>
      <c r="BC184" s="3">
        <v>9.8933549887712906E-3</v>
      </c>
      <c r="BD184" s="3">
        <v>4.4978800937479599</v>
      </c>
      <c r="BE184" s="3">
        <v>0.27689815781953298</v>
      </c>
      <c r="BF184" s="3">
        <v>4.8000119718196801E-2</v>
      </c>
      <c r="BG184" s="3">
        <v>1.7143099170170899</v>
      </c>
      <c r="BH184" s="3">
        <v>0.18074779403182401</v>
      </c>
      <c r="BI184" s="3">
        <v>7.9370024646190904E-2</v>
      </c>
      <c r="BJ184" s="3">
        <v>0.414335405442463</v>
      </c>
      <c r="BK184" s="3">
        <v>4.5681971812919803E-2</v>
      </c>
      <c r="BL184" s="3">
        <v>1.34557579217043E-2</v>
      </c>
      <c r="BM184" s="3">
        <v>2.0461601125028102</v>
      </c>
      <c r="BN184" s="3">
        <v>0.216299861071515</v>
      </c>
      <c r="BO184" s="3">
        <v>4.0112084421239598E-2</v>
      </c>
      <c r="BP184" s="3">
        <v>0.330137434341497</v>
      </c>
      <c r="BQ184" s="3">
        <v>3.03939457315037E-2</v>
      </c>
      <c r="BR184" s="3">
        <v>6.0334508550842101E-3</v>
      </c>
      <c r="BS184" s="3">
        <v>2.1523639693191301</v>
      </c>
      <c r="BT184" s="3">
        <v>0.16041967594315701</v>
      </c>
      <c r="BU184" s="3">
        <v>2.6039819049930499E-2</v>
      </c>
      <c r="BV184" s="3">
        <v>0.42043032185392099</v>
      </c>
      <c r="BW184" s="3">
        <v>3.75453698481929E-2</v>
      </c>
      <c r="BX184" s="3">
        <v>8.5605560067592099E-3</v>
      </c>
      <c r="BY184" s="3">
        <v>1.28434908801521</v>
      </c>
      <c r="BZ184" s="3">
        <v>0.121363716049745</v>
      </c>
      <c r="CA184" s="3">
        <v>3.4840083394756603E-2</v>
      </c>
      <c r="CB184" s="3">
        <v>0.150594766306927</v>
      </c>
      <c r="CC184" s="3">
        <v>2.0440036128259301E-2</v>
      </c>
      <c r="CD184" s="3">
        <v>1.0172098329625E-2</v>
      </c>
      <c r="CE184" s="3">
        <v>1.2122188385581001</v>
      </c>
      <c r="CF184" s="3">
        <v>0.118612798721453</v>
      </c>
      <c r="CG184" s="3">
        <v>4.2329301070867499E-2</v>
      </c>
      <c r="CH184" s="3">
        <v>0.17363614234392499</v>
      </c>
      <c r="CI184" s="3">
        <v>2.3307775756349101E-2</v>
      </c>
      <c r="CJ184" s="3">
        <v>9.4466289919704002E-3</v>
      </c>
      <c r="CK184" s="3">
        <v>0.16255803897808799</v>
      </c>
      <c r="CL184" s="3">
        <v>4.1620565227714297E-2</v>
      </c>
      <c r="CM184" s="3">
        <f t="shared" si="12"/>
        <v>0.14804318857689186</v>
      </c>
      <c r="CN184">
        <f t="shared" si="13"/>
        <v>1.3273596069800174E-4</v>
      </c>
      <c r="CO184">
        <f t="shared" si="14"/>
        <v>8.7119430079629218E-3</v>
      </c>
      <c r="CP184" s="3">
        <f t="shared" si="15"/>
        <v>1.5236091486902283E-2</v>
      </c>
      <c r="CQ184" t="str">
        <f t="shared" si="16"/>
        <v>Cal</v>
      </c>
      <c r="CR184" s="3">
        <f t="shared" si="17"/>
        <v>27.356308385534923</v>
      </c>
      <c r="CV184">
        <v>1.5236091486902283E-2</v>
      </c>
    </row>
    <row r="185" spans="1:100" x14ac:dyDescent="0.25">
      <c r="A185" t="s">
        <v>161</v>
      </c>
      <c r="B185">
        <v>44.152000000000001</v>
      </c>
      <c r="C185">
        <v>127425</v>
      </c>
      <c r="D185">
        <v>39151.699999999997</v>
      </c>
      <c r="E185" s="3">
        <v>5.3802501378305001</v>
      </c>
      <c r="F185" s="3">
        <v>0.35707342767599898</v>
      </c>
      <c r="G185" s="3">
        <v>0.244317631379185</v>
      </c>
      <c r="H185" s="3">
        <v>104591.533126539</v>
      </c>
      <c r="I185" s="3">
        <v>5716.2739999493697</v>
      </c>
      <c r="J185" s="3">
        <v>0.25898309764016803</v>
      </c>
      <c r="K185" s="3">
        <v>104411.294588725</v>
      </c>
      <c r="L185" s="3">
        <v>5710.7347037154004</v>
      </c>
      <c r="M185" s="3">
        <v>0.98110487314962203</v>
      </c>
      <c r="N185" s="3">
        <v>31439.700432551301</v>
      </c>
      <c r="O185" s="3">
        <v>1843.0737999814801</v>
      </c>
      <c r="P185" s="3">
        <v>0.70748652018792302</v>
      </c>
      <c r="Q185" s="3">
        <v>45664.831455396197</v>
      </c>
      <c r="R185" s="3">
        <v>1896.62842097355</v>
      </c>
      <c r="S185" s="3">
        <v>186.035066693706</v>
      </c>
      <c r="T185" s="3">
        <v>51826.6671197533</v>
      </c>
      <c r="U185" s="3">
        <v>1894.1185858732299</v>
      </c>
      <c r="V185" s="3">
        <v>25.9316558745608</v>
      </c>
      <c r="W185" s="3">
        <v>345550.17781440401</v>
      </c>
      <c r="X185" s="3">
        <v>10140.8827524812</v>
      </c>
      <c r="Y185" s="12" t="s">
        <v>243</v>
      </c>
      <c r="Z185" s="3">
        <v>29.775836380137701</v>
      </c>
      <c r="AA185" s="3">
        <v>1.51870663058704</v>
      </c>
      <c r="AB185" s="3">
        <v>3.7361659383694401E-2</v>
      </c>
      <c r="AC185" s="3">
        <v>1529.2305587150499</v>
      </c>
      <c r="AD185" s="3">
        <v>83.778179611235004</v>
      </c>
      <c r="AE185" s="3">
        <v>0.245979962280825</v>
      </c>
      <c r="AF185" s="3">
        <v>24339.7477600153</v>
      </c>
      <c r="AG185" s="3">
        <v>1403.8896606931</v>
      </c>
      <c r="AH185" s="3">
        <v>23.2590088963473</v>
      </c>
      <c r="AI185" s="3">
        <v>392.050126953953</v>
      </c>
      <c r="AJ185" s="3">
        <v>23.0847691921376</v>
      </c>
      <c r="AK185" s="3">
        <v>2.7992113444887199E-2</v>
      </c>
      <c r="AL185" s="3">
        <v>14.3063675577997</v>
      </c>
      <c r="AM185" s="3">
        <v>0.72172288430041198</v>
      </c>
      <c r="AN185" s="3">
        <v>3.7986583915337803E-2</v>
      </c>
      <c r="AO185" s="3">
        <v>360.985452608983</v>
      </c>
      <c r="AP185" s="3">
        <v>12.102525748939801</v>
      </c>
      <c r="AQ185" s="3">
        <v>0.209745125503673</v>
      </c>
      <c r="AR185" s="3">
        <v>348.80664061624299</v>
      </c>
      <c r="AS185" s="3">
        <v>10.8704700783289</v>
      </c>
      <c r="AT185" s="3">
        <v>2.77271445869431E-2</v>
      </c>
      <c r="AU185" s="3">
        <v>3.1321120399527902</v>
      </c>
      <c r="AV185" s="3">
        <v>0.19097210168185</v>
      </c>
      <c r="AW185" s="3">
        <v>1.9624146313958701E-2</v>
      </c>
      <c r="AX185" s="3">
        <v>7.4760460946908998</v>
      </c>
      <c r="AY185" s="3">
        <v>0.47095611093009998</v>
      </c>
      <c r="AZ185" s="3">
        <v>1.28454856927339E-2</v>
      </c>
      <c r="BA185" s="3">
        <v>0.991943298988194</v>
      </c>
      <c r="BB185" s="3">
        <v>7.5725612340230494E-2</v>
      </c>
      <c r="BC185" s="3">
        <v>1.4505094247123399E-2</v>
      </c>
      <c r="BD185" s="3">
        <v>4.7974450158513404</v>
      </c>
      <c r="BE185" s="3">
        <v>0.39648890446443702</v>
      </c>
      <c r="BF185" s="3">
        <v>7.5037979308164901E-2</v>
      </c>
      <c r="BG185" s="3">
        <v>1.6875794801306001</v>
      </c>
      <c r="BH185" s="3">
        <v>0.19074349840452101</v>
      </c>
      <c r="BI185" s="3">
        <v>0.124590632719618</v>
      </c>
      <c r="BJ185" s="3">
        <v>0.44005499697441802</v>
      </c>
      <c r="BK185" s="3">
        <v>5.9746646139007299E-2</v>
      </c>
      <c r="BL185" s="3">
        <v>2.4410084687717999E-2</v>
      </c>
      <c r="BM185" s="3">
        <v>2.1616951035509699</v>
      </c>
      <c r="BN185" s="3">
        <v>0.230192866438756</v>
      </c>
      <c r="BO185" s="3">
        <v>7.68078290357328E-2</v>
      </c>
      <c r="BP185" s="3">
        <v>0.46008306732364901</v>
      </c>
      <c r="BQ185" s="3">
        <v>5.2658122321538499E-2</v>
      </c>
      <c r="BR185" s="3">
        <v>1.5696615206832999E-2</v>
      </c>
      <c r="BS185" s="3">
        <v>2.5505477707019701</v>
      </c>
      <c r="BT185" s="3">
        <v>0.20999561094045299</v>
      </c>
      <c r="BU185" s="3">
        <v>7.0175533630462097E-2</v>
      </c>
      <c r="BV185" s="3">
        <v>0.50540939998368195</v>
      </c>
      <c r="BW185" s="3">
        <v>4.8988451732099897E-2</v>
      </c>
      <c r="BX185" s="3">
        <v>1.75864819350064E-2</v>
      </c>
      <c r="BY185" s="3">
        <v>1.3003024946992401</v>
      </c>
      <c r="BZ185" s="3">
        <v>0.149772295797198</v>
      </c>
      <c r="CA185" s="3">
        <v>5.1353585507968598E-2</v>
      </c>
      <c r="CB185" s="3">
        <v>0.153201898082543</v>
      </c>
      <c r="CC185" s="3">
        <v>2.4488971960517199E-2</v>
      </c>
      <c r="CD185" s="3">
        <v>1.9399834133096101E-2</v>
      </c>
      <c r="CE185" s="3">
        <v>1.0236389935177801</v>
      </c>
      <c r="CF185" s="3">
        <v>0.15241273649613299</v>
      </c>
      <c r="CG185" s="3">
        <v>6.10298293306899E-2</v>
      </c>
      <c r="CH185" s="3">
        <v>0.124576056368191</v>
      </c>
      <c r="CI185" s="3">
        <v>2.52411459202115E-2</v>
      </c>
      <c r="CJ185" s="3">
        <v>2.03229950208299E-2</v>
      </c>
      <c r="CK185" s="3">
        <v>1.0733850792073201</v>
      </c>
      <c r="CL185" s="3">
        <v>0.33601513848001202</v>
      </c>
      <c r="CM185" s="3">
        <f t="shared" si="12"/>
        <v>0.30215957418723888</v>
      </c>
      <c r="CN185">
        <f t="shared" si="13"/>
        <v>2.4528101265605537E-4</v>
      </c>
      <c r="CO185">
        <f t="shared" si="14"/>
        <v>8.6219416591248061E-3</v>
      </c>
      <c r="CP185" s="3">
        <f t="shared" si="15"/>
        <v>2.8448465827470387E-2</v>
      </c>
      <c r="CQ185" t="str">
        <f t="shared" si="16"/>
        <v>Cal</v>
      </c>
      <c r="CR185" s="3">
        <f t="shared" si="17"/>
        <v>26.804635710816267</v>
      </c>
      <c r="CV185">
        <v>2.8448465827470387E-2</v>
      </c>
    </row>
    <row r="186" spans="1:100" x14ac:dyDescent="0.25">
      <c r="A186" t="s">
        <v>162</v>
      </c>
      <c r="B186">
        <v>44.155999999999999</v>
      </c>
      <c r="C186">
        <v>127426</v>
      </c>
      <c r="D186">
        <v>39732.400000000001</v>
      </c>
      <c r="E186" s="3">
        <v>1.69333260628919</v>
      </c>
      <c r="F186" s="3">
        <v>0.132553028986753</v>
      </c>
      <c r="G186" s="3">
        <v>0.138326823167369</v>
      </c>
      <c r="H186" s="3">
        <v>22433.910742186901</v>
      </c>
      <c r="I186" s="3">
        <v>1353.6622134566201</v>
      </c>
      <c r="J186" s="3">
        <v>0.21596818360424799</v>
      </c>
      <c r="K186" s="3">
        <v>22745.014490479</v>
      </c>
      <c r="L186" s="3">
        <v>1535.59784545294</v>
      </c>
      <c r="M186" s="3">
        <v>0.73274302055710805</v>
      </c>
      <c r="N186" s="3">
        <v>7472.53180338528</v>
      </c>
      <c r="O186" s="3">
        <v>314.21099598009903</v>
      </c>
      <c r="P186" s="3">
        <v>0.379632518218669</v>
      </c>
      <c r="Q186" s="3">
        <v>11460.8873119566</v>
      </c>
      <c r="R186" s="3">
        <v>521.97438712007704</v>
      </c>
      <c r="S186" s="3">
        <v>72.275902566580996</v>
      </c>
      <c r="T186" s="3">
        <v>12931.8142905801</v>
      </c>
      <c r="U186" s="3">
        <v>522.38575100886305</v>
      </c>
      <c r="V186" s="3">
        <v>12.384962979619701</v>
      </c>
      <c r="W186" s="3">
        <v>350795.03276465001</v>
      </c>
      <c r="X186" s="3">
        <v>10839.627749413101</v>
      </c>
      <c r="Y186" s="12" t="s">
        <v>243</v>
      </c>
      <c r="Z186" s="3">
        <v>7.8548118147244796</v>
      </c>
      <c r="AA186" s="3">
        <v>0.39848260725099599</v>
      </c>
      <c r="AB186" s="3">
        <v>2.9825398148057999E-2</v>
      </c>
      <c r="AC186" s="3">
        <v>719.33973762675998</v>
      </c>
      <c r="AD186" s="3">
        <v>37.515699820214699</v>
      </c>
      <c r="AE186" s="3">
        <v>0.14109788886511401</v>
      </c>
      <c r="AF186" s="3">
        <v>6274.5197910754696</v>
      </c>
      <c r="AG186" s="3">
        <v>306.96495426603099</v>
      </c>
      <c r="AH186" s="3">
        <v>13.349584233051599</v>
      </c>
      <c r="AI186" s="3">
        <v>359.33471096416298</v>
      </c>
      <c r="AJ186" s="3">
        <v>17.407935641476602</v>
      </c>
      <c r="AK186" s="3">
        <v>1.57516169809718E-2</v>
      </c>
      <c r="AL186" s="3">
        <v>11.933013302370901</v>
      </c>
      <c r="AM186" s="3">
        <v>0.58814086780252905</v>
      </c>
      <c r="AN186" s="3">
        <v>1.9703499241102599E-2</v>
      </c>
      <c r="AO186" s="3">
        <v>107.40719986228</v>
      </c>
      <c r="AP186" s="3">
        <v>4.0651120138657699</v>
      </c>
      <c r="AQ186" s="3">
        <v>0.13066519920599901</v>
      </c>
      <c r="AR186" s="3">
        <v>108.374560105139</v>
      </c>
      <c r="AS186" s="3">
        <v>4.0413720241534596</v>
      </c>
      <c r="AT186" s="3">
        <v>1.7858615365128099E-2</v>
      </c>
      <c r="AU186" s="3">
        <v>3.61013410228465</v>
      </c>
      <c r="AV186" s="3">
        <v>0.185006192276434</v>
      </c>
      <c r="AW186" s="3">
        <v>1.0620008312232599E-2</v>
      </c>
      <c r="AX186" s="3">
        <v>8.2991765156155601</v>
      </c>
      <c r="AY186" s="3">
        <v>0.48414505059475899</v>
      </c>
      <c r="AZ186" s="3">
        <v>7.2233380951665597E-3</v>
      </c>
      <c r="BA186" s="3">
        <v>1.0118052067754399</v>
      </c>
      <c r="BB186" s="3">
        <v>6.8359213710074404E-2</v>
      </c>
      <c r="BC186" s="3">
        <v>8.1610232318288598E-3</v>
      </c>
      <c r="BD186" s="3">
        <v>4.3832920208553299</v>
      </c>
      <c r="BE186" s="3">
        <v>0.28472869060154199</v>
      </c>
      <c r="BF186" s="3">
        <v>4.21991501762395E-2</v>
      </c>
      <c r="BG186" s="3">
        <v>1.4560046429946201</v>
      </c>
      <c r="BH186" s="3">
        <v>0.15889781647909901</v>
      </c>
      <c r="BI186" s="3">
        <v>5.9329038487858601E-2</v>
      </c>
      <c r="BJ186" s="3">
        <v>0.318343002993694</v>
      </c>
      <c r="BK186" s="3">
        <v>3.8098380600807197E-2</v>
      </c>
      <c r="BL186" s="3">
        <v>1.6910751853074099E-2</v>
      </c>
      <c r="BM186" s="3">
        <v>1.6507477735878699</v>
      </c>
      <c r="BN186" s="3">
        <v>0.177755556026614</v>
      </c>
      <c r="BO186" s="3">
        <v>5.8708784471189802E-2</v>
      </c>
      <c r="BP186" s="3">
        <v>0.288746377031801</v>
      </c>
      <c r="BQ186" s="3">
        <v>3.0519454632288501E-2</v>
      </c>
      <c r="BR186" s="3">
        <v>5.6793917648208002E-3</v>
      </c>
      <c r="BS186" s="3">
        <v>1.93728030652325</v>
      </c>
      <c r="BT186" s="3">
        <v>0.15508532052739499</v>
      </c>
      <c r="BU186" s="3">
        <v>5.0868870891651E-2</v>
      </c>
      <c r="BV186" s="3">
        <v>0.39270341220183502</v>
      </c>
      <c r="BW186" s="3">
        <v>3.3936938754139098E-2</v>
      </c>
      <c r="BX186" s="3">
        <v>9.8833475019832299E-3</v>
      </c>
      <c r="BY186" s="3">
        <v>1.1251526884485901</v>
      </c>
      <c r="BZ186" s="3">
        <v>0.113176511616953</v>
      </c>
      <c r="CA186" s="3">
        <v>2.5553181915029199E-2</v>
      </c>
      <c r="CB186" s="3">
        <v>0.170084658210754</v>
      </c>
      <c r="CC186" s="3">
        <v>2.3532060527332099E-2</v>
      </c>
      <c r="CD186" s="3">
        <v>8.1700759383559005E-3</v>
      </c>
      <c r="CE186" s="3">
        <v>0.99281030602978604</v>
      </c>
      <c r="CF186" s="3">
        <v>0.10979971687262299</v>
      </c>
      <c r="CG186" s="3">
        <v>4.7897242356610498E-2</v>
      </c>
      <c r="CH186" s="3">
        <v>0.16012192366333</v>
      </c>
      <c r="CI186" s="3">
        <v>1.99455421516909E-2</v>
      </c>
      <c r="CJ186" s="3">
        <v>6.4740394253906697E-3</v>
      </c>
      <c r="CK186" s="3">
        <v>0.166856915482896</v>
      </c>
      <c r="CL186" s="3">
        <v>3.7340187201495803E-2</v>
      </c>
      <c r="CM186" s="3">
        <f t="shared" si="12"/>
        <v>6.4838473655750808E-2</v>
      </c>
      <c r="CN186">
        <f t="shared" si="13"/>
        <v>5.8084626194233858E-5</v>
      </c>
      <c r="CO186">
        <f t="shared" si="14"/>
        <v>8.7528078438207993E-3</v>
      </c>
      <c r="CP186" s="3">
        <f t="shared" si="15"/>
        <v>6.6361134884549916E-3</v>
      </c>
      <c r="CQ186" t="str">
        <f t="shared" si="16"/>
        <v>Cal</v>
      </c>
      <c r="CR186" s="3">
        <f t="shared" si="17"/>
        <v>25.796402937216509</v>
      </c>
      <c r="CV186">
        <v>6.6361134884549916E-3</v>
      </c>
    </row>
    <row r="187" spans="1:100" x14ac:dyDescent="0.25">
      <c r="A187" t="s">
        <v>163</v>
      </c>
      <c r="B187">
        <v>44.168999999999997</v>
      </c>
      <c r="C187">
        <v>124759</v>
      </c>
      <c r="D187">
        <v>39583.199999999997</v>
      </c>
      <c r="E187" s="3">
        <v>5.5262266273275698</v>
      </c>
      <c r="F187" s="3">
        <v>0.34138079046699199</v>
      </c>
      <c r="G187" s="3">
        <v>0.27324215980421701</v>
      </c>
      <c r="H187" s="3">
        <v>80646.377174074994</v>
      </c>
      <c r="I187" s="3">
        <v>6358.8006623743904</v>
      </c>
      <c r="J187" s="3">
        <v>0.33180880897436399</v>
      </c>
      <c r="K187" s="3">
        <v>80931.864827662299</v>
      </c>
      <c r="L187" s="3">
        <v>6732.2335880313603</v>
      </c>
      <c r="M187" s="3">
        <v>1.14937039645099</v>
      </c>
      <c r="N187" s="3">
        <v>35578.017293183897</v>
      </c>
      <c r="O187" s="3">
        <v>1737.70661148883</v>
      </c>
      <c r="P187" s="3">
        <v>0.753861152707897</v>
      </c>
      <c r="Q187" s="3">
        <v>48741.862484835998</v>
      </c>
      <c r="R187" s="3">
        <v>2065.3122649031502</v>
      </c>
      <c r="S187" s="3">
        <v>139.53253937089599</v>
      </c>
      <c r="T187" s="3">
        <v>53785.746723816002</v>
      </c>
      <c r="U187" s="3">
        <v>2055.94999187536</v>
      </c>
      <c r="V187" s="3">
        <v>25.115796539103801</v>
      </c>
      <c r="W187" s="3">
        <v>361180.97076606302</v>
      </c>
      <c r="X187" s="3">
        <v>9667.3692204538202</v>
      </c>
      <c r="Y187" s="12" t="s">
        <v>243</v>
      </c>
      <c r="Z187" s="3">
        <v>29.5037551240287</v>
      </c>
      <c r="AA187" s="3">
        <v>1.25126641700596</v>
      </c>
      <c r="AB187" s="3">
        <v>5.0749611375996199E-2</v>
      </c>
      <c r="AC187" s="3">
        <v>1236.0191350436</v>
      </c>
      <c r="AD187" s="3">
        <v>79.643302675258298</v>
      </c>
      <c r="AE187" s="3">
        <v>0.28083827408364798</v>
      </c>
      <c r="AF187" s="3">
        <v>20487.030250490701</v>
      </c>
      <c r="AG187" s="3">
        <v>1500.1916416018</v>
      </c>
      <c r="AH187" s="3">
        <v>20.034424919774001</v>
      </c>
      <c r="AI187" s="3">
        <v>351.65108572193498</v>
      </c>
      <c r="AJ187" s="3">
        <v>17.993809351824101</v>
      </c>
      <c r="AK187" s="3">
        <v>3.1645864983831498E-2</v>
      </c>
      <c r="AL187" s="3">
        <v>14.5067732979431</v>
      </c>
      <c r="AM187" s="3">
        <v>0.81550056515546698</v>
      </c>
      <c r="AN187" s="3">
        <v>4.9117580467518796E-6</v>
      </c>
      <c r="AO187" s="3">
        <v>397.26869494958402</v>
      </c>
      <c r="AP187" s="3">
        <v>14.783054950457201</v>
      </c>
      <c r="AQ187" s="3">
        <v>0.30683045447839802</v>
      </c>
      <c r="AR187" s="3">
        <v>388.300757400674</v>
      </c>
      <c r="AS187" s="3">
        <v>12.515771159201799</v>
      </c>
      <c r="AT187" s="3">
        <v>2.7403440734611002E-2</v>
      </c>
      <c r="AU187" s="3">
        <v>4.8801802791503803</v>
      </c>
      <c r="AV187" s="3">
        <v>0.29604477926376599</v>
      </c>
      <c r="AW187" s="3">
        <v>1.6471246585975201E-2</v>
      </c>
      <c r="AX187" s="3">
        <v>11.1218610378418</v>
      </c>
      <c r="AY187" s="3">
        <v>0.70368638664192396</v>
      </c>
      <c r="AZ187" s="3">
        <v>1.8187088881854802E-2</v>
      </c>
      <c r="BA187" s="3">
        <v>1.3970649538583699</v>
      </c>
      <c r="BB187" s="3">
        <v>9.6978434445430403E-2</v>
      </c>
      <c r="BC187" s="3">
        <v>1.50841726730564E-2</v>
      </c>
      <c r="BD187" s="3">
        <v>6.4692633022252499</v>
      </c>
      <c r="BE187" s="3">
        <v>0.482409370255241</v>
      </c>
      <c r="BF187" s="3">
        <v>6.1762739737118703E-2</v>
      </c>
      <c r="BG187" s="3">
        <v>2.39752492083166</v>
      </c>
      <c r="BH187" s="3">
        <v>0.28649569232379302</v>
      </c>
      <c r="BI187" s="3">
        <v>7.6799001151626398E-2</v>
      </c>
      <c r="BJ187" s="3">
        <v>0.59520445775209896</v>
      </c>
      <c r="BK187" s="3">
        <v>7.5094923402589997E-2</v>
      </c>
      <c r="BL187" s="3">
        <v>2.8764211585266101E-2</v>
      </c>
      <c r="BM187" s="3">
        <v>2.8652999916954398</v>
      </c>
      <c r="BN187" s="3">
        <v>0.37182288656666002</v>
      </c>
      <c r="BO187" s="3">
        <v>0.1125207611235</v>
      </c>
      <c r="BP187" s="3">
        <v>0.48932447219184699</v>
      </c>
      <c r="BQ187" s="3">
        <v>5.1504385712576803E-2</v>
      </c>
      <c r="BR187" s="3">
        <v>1.3737717145118801E-2</v>
      </c>
      <c r="BS187" s="3">
        <v>2.5463958848037702</v>
      </c>
      <c r="BT187" s="3">
        <v>0.26818161661801998</v>
      </c>
      <c r="BU187" s="3">
        <v>6.11398422351732E-2</v>
      </c>
      <c r="BV187" s="3">
        <v>0.49880841862126402</v>
      </c>
      <c r="BW187" s="3">
        <v>5.6658341580981701E-2</v>
      </c>
      <c r="BX187" s="3">
        <v>2.3115874279512699E-2</v>
      </c>
      <c r="BY187" s="3">
        <v>1.3003952428288099</v>
      </c>
      <c r="BZ187" s="3">
        <v>0.16874757137506</v>
      </c>
      <c r="CA187" s="3">
        <v>3.2671285615129303E-2</v>
      </c>
      <c r="CB187" s="3">
        <v>0.15242668126508099</v>
      </c>
      <c r="CC187" s="3">
        <v>2.90769384090219E-2</v>
      </c>
      <c r="CD187" s="3">
        <v>1.3253762845110701E-2</v>
      </c>
      <c r="CE187" s="3">
        <v>1.16552342222524</v>
      </c>
      <c r="CF187" s="3">
        <v>0.164642056807735</v>
      </c>
      <c r="CG187" s="3">
        <v>7.8093601892164993E-2</v>
      </c>
      <c r="CH187" s="3">
        <v>0.142649708935143</v>
      </c>
      <c r="CI187" s="3">
        <v>2.8258520309674202E-2</v>
      </c>
      <c r="CJ187" s="3">
        <v>2.67268122182483E-2</v>
      </c>
      <c r="CK187" s="3">
        <v>0.38483073138121798</v>
      </c>
      <c r="CL187" s="3">
        <v>0.11300691301393</v>
      </c>
      <c r="CM187" s="3">
        <f t="shared" si="12"/>
        <v>0.22407566117341737</v>
      </c>
      <c r="CN187">
        <f t="shared" si="13"/>
        <v>2.7285134788132976E-4</v>
      </c>
      <c r="CO187">
        <f t="shared" si="14"/>
        <v>9.0119509647702736E-3</v>
      </c>
      <c r="CP187" s="3">
        <f t="shared" si="15"/>
        <v>3.0276612572346047E-2</v>
      </c>
      <c r="CQ187" t="str">
        <f t="shared" si="16"/>
        <v>Dol</v>
      </c>
      <c r="CR187" s="3">
        <f t="shared" si="17"/>
        <v>36.021922774226155</v>
      </c>
      <c r="CV187">
        <v>3.0276612572346047E-2</v>
      </c>
    </row>
    <row r="188" spans="1:100" x14ac:dyDescent="0.25">
      <c r="A188" t="s">
        <v>164</v>
      </c>
      <c r="B188">
        <v>44.170999999999999</v>
      </c>
      <c r="C188">
        <v>110719</v>
      </c>
      <c r="D188">
        <v>45977.3</v>
      </c>
      <c r="E188" s="3">
        <v>0.51625609144485896</v>
      </c>
      <c r="F188" s="3">
        <v>7.0448266039776899E-2</v>
      </c>
      <c r="G188" s="3">
        <v>0.11695211322643299</v>
      </c>
      <c r="H188" s="3">
        <v>2814.8232677421702</v>
      </c>
      <c r="I188" s="3">
        <v>145.38753789971901</v>
      </c>
      <c r="J188" s="3">
        <v>0.153713505379347</v>
      </c>
      <c r="K188" s="3">
        <v>2900.0452982441898</v>
      </c>
      <c r="L188" s="3">
        <v>143.493943900397</v>
      </c>
      <c r="M188" s="3">
        <v>0.46820506867737399</v>
      </c>
      <c r="N188" s="3">
        <v>1703.76334601041</v>
      </c>
      <c r="O188" s="3">
        <v>90.823215854549204</v>
      </c>
      <c r="P188" s="3">
        <v>0.34277819177963098</v>
      </c>
      <c r="Q188" s="3">
        <v>2802.4597385936199</v>
      </c>
      <c r="R188" s="3">
        <v>161.59138915411199</v>
      </c>
      <c r="S188" s="3">
        <v>67.773048078414902</v>
      </c>
      <c r="T188" s="3">
        <v>2058.0222857542999</v>
      </c>
      <c r="U188" s="3">
        <v>111.2484364638</v>
      </c>
      <c r="V188" s="3">
        <v>9.2429533179663306</v>
      </c>
      <c r="W188" s="3">
        <v>345324.53817763901</v>
      </c>
      <c r="X188" s="3">
        <v>12574.066561789299</v>
      </c>
      <c r="Y188" s="12" t="s">
        <v>243</v>
      </c>
      <c r="Z188" s="3">
        <v>1.63878108726104</v>
      </c>
      <c r="AA188" s="3">
        <v>0.16570386506918899</v>
      </c>
      <c r="AB188" s="3">
        <v>2.8025123772437301E-2</v>
      </c>
      <c r="AC188" s="3">
        <v>459.43795517174902</v>
      </c>
      <c r="AD188" s="3">
        <v>25.630911635170001</v>
      </c>
      <c r="AE188" s="3">
        <v>0.122559043578854</v>
      </c>
      <c r="AF188" s="3">
        <v>1873.63680505754</v>
      </c>
      <c r="AG188" s="3">
        <v>98.878324325773903</v>
      </c>
      <c r="AH188" s="3">
        <v>12.8556957437715</v>
      </c>
      <c r="AI188" s="3">
        <v>365.05456678968397</v>
      </c>
      <c r="AJ188" s="3">
        <v>18.414805665885901</v>
      </c>
      <c r="AK188" s="3">
        <v>1.14608971568221E-2</v>
      </c>
      <c r="AL188" s="3">
        <v>13.181111130744499</v>
      </c>
      <c r="AM188" s="3">
        <v>0.84247413067569099</v>
      </c>
      <c r="AN188" s="3">
        <v>1.13784858115967E-2</v>
      </c>
      <c r="AO188" s="3">
        <v>20.0232000741305</v>
      </c>
      <c r="AP188" s="3">
        <v>1.24478839091827</v>
      </c>
      <c r="AQ188" s="3">
        <v>0.120796396274523</v>
      </c>
      <c r="AR188" s="3">
        <v>19.930590461517301</v>
      </c>
      <c r="AS188" s="3">
        <v>1.11489024009982</v>
      </c>
      <c r="AT188" s="3">
        <v>1.2990699565696101E-2</v>
      </c>
      <c r="AU188" s="3">
        <v>4.7790009423414403</v>
      </c>
      <c r="AV188" s="3">
        <v>0.263693157014802</v>
      </c>
      <c r="AW188" s="3">
        <v>8.8654333972938097E-3</v>
      </c>
      <c r="AX188" s="3">
        <v>10.722637314027001</v>
      </c>
      <c r="AY188" s="3">
        <v>0.53314326509932697</v>
      </c>
      <c r="AZ188" s="3">
        <v>7.3487370654483396E-3</v>
      </c>
      <c r="BA188" s="3">
        <v>1.3413285432619599</v>
      </c>
      <c r="BB188" s="3">
        <v>8.6214307239775301E-2</v>
      </c>
      <c r="BC188" s="3">
        <v>6.8039526352639303E-3</v>
      </c>
      <c r="BD188" s="3">
        <v>5.6144402332834904</v>
      </c>
      <c r="BE188" s="3">
        <v>0.313876540084426</v>
      </c>
      <c r="BF188" s="3">
        <v>2.2418265832698001E-2</v>
      </c>
      <c r="BG188" s="3">
        <v>1.6817702911110399</v>
      </c>
      <c r="BH188" s="3">
        <v>0.146344332111562</v>
      </c>
      <c r="BI188" s="3">
        <v>4.1185086464250599E-2</v>
      </c>
      <c r="BJ188" s="3">
        <v>0.39658904202732898</v>
      </c>
      <c r="BK188" s="3">
        <v>3.7858478011447302E-2</v>
      </c>
      <c r="BL188" s="3">
        <v>1.7409051705506901E-2</v>
      </c>
      <c r="BM188" s="3">
        <v>1.9464017119322801</v>
      </c>
      <c r="BN188" s="3">
        <v>0.16550248727098399</v>
      </c>
      <c r="BO188" s="3">
        <v>5.0988624039563002E-2</v>
      </c>
      <c r="BP188" s="3">
        <v>0.35390250615437802</v>
      </c>
      <c r="BQ188" s="3">
        <v>2.6350361003721699E-2</v>
      </c>
      <c r="BR188" s="3">
        <v>8.1027539568619498E-3</v>
      </c>
      <c r="BS188" s="3">
        <v>2.1960654916641502</v>
      </c>
      <c r="BT188" s="3">
        <v>0.14602102040781401</v>
      </c>
      <c r="BU188" s="3">
        <v>2.47533665400081E-2</v>
      </c>
      <c r="BV188" s="3">
        <v>0.44072222842424602</v>
      </c>
      <c r="BW188" s="3">
        <v>3.8880629504109802E-2</v>
      </c>
      <c r="BX188" s="3">
        <v>6.6105717824218599E-3</v>
      </c>
      <c r="BY188" s="3">
        <v>1.11504193481249</v>
      </c>
      <c r="BZ188" s="3">
        <v>9.84726654603265E-2</v>
      </c>
      <c r="CA188" s="3">
        <v>2.1190334733392401E-2</v>
      </c>
      <c r="CB188" s="3">
        <v>0.1348429791289</v>
      </c>
      <c r="CC188" s="3">
        <v>1.8114777350226499E-2</v>
      </c>
      <c r="CD188" s="3">
        <v>9.9281544255208701E-3</v>
      </c>
      <c r="CE188" s="3">
        <v>0.86117943859521695</v>
      </c>
      <c r="CF188" s="3">
        <v>0.108254109739745</v>
      </c>
      <c r="CG188" s="3">
        <v>3.4108758322988902E-2</v>
      </c>
      <c r="CH188" s="3">
        <v>0.10649178342358701</v>
      </c>
      <c r="CI188" s="3">
        <v>1.42745935414616E-2</v>
      </c>
      <c r="CJ188" s="3">
        <v>7.4124741286649403E-3</v>
      </c>
      <c r="CK188" s="3">
        <v>0.21576741584272599</v>
      </c>
      <c r="CL188" s="3">
        <v>4.09736750373485E-2</v>
      </c>
      <c r="CM188" s="3">
        <f t="shared" si="12"/>
        <v>8.3980284562123197E-3</v>
      </c>
      <c r="CN188">
        <f t="shared" si="13"/>
        <v>6.2384697661325474E-6</v>
      </c>
      <c r="CO188">
        <f t="shared" si="14"/>
        <v>8.6163116467298517E-3</v>
      </c>
      <c r="CP188" s="3">
        <f t="shared" si="15"/>
        <v>7.2403019086481556E-4</v>
      </c>
      <c r="CQ188" t="str">
        <f t="shared" si="16"/>
        <v>Cal</v>
      </c>
      <c r="CR188" s="3">
        <f t="shared" si="17"/>
        <v>31.690414440187507</v>
      </c>
      <c r="CV188">
        <v>7.2403019086481556E-4</v>
      </c>
    </row>
    <row r="189" spans="1:100" x14ac:dyDescent="0.25">
      <c r="A189" t="s">
        <v>165</v>
      </c>
      <c r="B189">
        <v>44.180999999999997</v>
      </c>
      <c r="C189">
        <v>113457</v>
      </c>
      <c r="D189">
        <v>45823.199999999997</v>
      </c>
      <c r="E189" s="3">
        <v>0.47746681441968303</v>
      </c>
      <c r="F189" s="3">
        <v>7.7656659915858794E-2</v>
      </c>
      <c r="G189" s="3">
        <v>0.12822648433662501</v>
      </c>
      <c r="H189" s="3">
        <v>2872.8037262122898</v>
      </c>
      <c r="I189" s="3">
        <v>147.93724245292901</v>
      </c>
      <c r="J189" s="3">
        <v>0.16833508057418101</v>
      </c>
      <c r="K189" s="3">
        <v>2895.6077764440902</v>
      </c>
      <c r="L189" s="3">
        <v>132.61759213888701</v>
      </c>
      <c r="M189" s="3">
        <v>0.512932785150092</v>
      </c>
      <c r="N189" s="3">
        <v>1958.2694952050099</v>
      </c>
      <c r="O189" s="3">
        <v>153.077297461163</v>
      </c>
      <c r="P189" s="3">
        <v>0.37574015312617098</v>
      </c>
      <c r="Q189" s="3">
        <v>3118.0085865124402</v>
      </c>
      <c r="R189" s="3">
        <v>211.29465070129899</v>
      </c>
      <c r="S189" s="3">
        <v>74.381526106718795</v>
      </c>
      <c r="T189" s="3">
        <v>2300.2982633613301</v>
      </c>
      <c r="U189" s="3">
        <v>134.66437738572699</v>
      </c>
      <c r="V189" s="3">
        <v>9.89950192025956</v>
      </c>
      <c r="W189" s="3">
        <v>354836.796958522</v>
      </c>
      <c r="X189" s="3">
        <v>13555.4729850657</v>
      </c>
      <c r="Y189" s="12" t="s">
        <v>243</v>
      </c>
      <c r="Z189" s="3">
        <v>1.7973632379503801</v>
      </c>
      <c r="AA189" s="3">
        <v>0.15213775702127899</v>
      </c>
      <c r="AB189" s="3">
        <v>3.0698058101586601E-2</v>
      </c>
      <c r="AC189" s="3">
        <v>468.45762247134297</v>
      </c>
      <c r="AD189" s="3">
        <v>25.188569289122601</v>
      </c>
      <c r="AE189" s="3">
        <v>0.13432104441311499</v>
      </c>
      <c r="AF189" s="3">
        <v>1991.3544850698099</v>
      </c>
      <c r="AG189" s="3">
        <v>97.440398493029306</v>
      </c>
      <c r="AH189" s="3">
        <v>14.082668730258399</v>
      </c>
      <c r="AI189" s="3">
        <v>353.13958964631598</v>
      </c>
      <c r="AJ189" s="3">
        <v>17.270025224446901</v>
      </c>
      <c r="AK189" s="3">
        <v>1.2561836653081899E-2</v>
      </c>
      <c r="AL189" s="3">
        <v>11.9444743853274</v>
      </c>
      <c r="AM189" s="3">
        <v>0.69782161667398401</v>
      </c>
      <c r="AN189" s="3">
        <v>1.24778426312049E-2</v>
      </c>
      <c r="AO189" s="3">
        <v>25.141814135859001</v>
      </c>
      <c r="AP189" s="3">
        <v>1.63085998431534</v>
      </c>
      <c r="AQ189" s="3">
        <v>0.13237342342425501</v>
      </c>
      <c r="AR189" s="3">
        <v>24.590830063548498</v>
      </c>
      <c r="AS189" s="3">
        <v>1.3265293287864499</v>
      </c>
      <c r="AT189" s="3">
        <v>1.4237131710139799E-2</v>
      </c>
      <c r="AU189" s="3">
        <v>3.5545140095191701</v>
      </c>
      <c r="AV189" s="3">
        <v>0.208136298944187</v>
      </c>
      <c r="AW189" s="3">
        <v>9.7178088282284195E-3</v>
      </c>
      <c r="AX189" s="3">
        <v>7.7402225906044304</v>
      </c>
      <c r="AY189" s="3">
        <v>0.38865610161207997</v>
      </c>
      <c r="AZ189" s="3">
        <v>8.0537098798900697E-3</v>
      </c>
      <c r="BA189" s="3">
        <v>0.96684117519101198</v>
      </c>
      <c r="BB189" s="3">
        <v>6.2541459223161802E-2</v>
      </c>
      <c r="BC189" s="3">
        <v>7.4588217629829199E-3</v>
      </c>
      <c r="BD189" s="3">
        <v>4.20705263920531</v>
      </c>
      <c r="BE189" s="3">
        <v>0.30013738414088698</v>
      </c>
      <c r="BF189" s="3">
        <v>2.4578509416382399E-2</v>
      </c>
      <c r="BG189" s="3">
        <v>1.3120116040730101</v>
      </c>
      <c r="BH189" s="3">
        <v>0.14034907747360201</v>
      </c>
      <c r="BI189" s="3">
        <v>4.5162373481382398E-2</v>
      </c>
      <c r="BJ189" s="3">
        <v>0.29900914101399301</v>
      </c>
      <c r="BK189" s="3">
        <v>3.7831029590117499E-2</v>
      </c>
      <c r="BL189" s="3">
        <v>1.9085319538566101E-2</v>
      </c>
      <c r="BM189" s="3">
        <v>1.69866934940942</v>
      </c>
      <c r="BN189" s="3">
        <v>0.16038778349068999</v>
      </c>
      <c r="BO189" s="3">
        <v>5.5921580387974699E-2</v>
      </c>
      <c r="BP189" s="3">
        <v>0.28041357610603102</v>
      </c>
      <c r="BQ189" s="3">
        <v>2.83809834240304E-2</v>
      </c>
      <c r="BR189" s="3">
        <v>8.8865670598267596E-3</v>
      </c>
      <c r="BS189" s="3">
        <v>1.8784308826929299</v>
      </c>
      <c r="BT189" s="3">
        <v>0.14699722897388701</v>
      </c>
      <c r="BU189" s="3">
        <v>2.7148525553686499E-2</v>
      </c>
      <c r="BV189" s="3">
        <v>0.40085938054432702</v>
      </c>
      <c r="BW189" s="3">
        <v>3.3060714958217399E-2</v>
      </c>
      <c r="BX189" s="3">
        <v>7.2500207334995799E-3</v>
      </c>
      <c r="BY189" s="3">
        <v>0.97289333273470502</v>
      </c>
      <c r="BZ189" s="3">
        <v>9.2649632088898107E-2</v>
      </c>
      <c r="CA189" s="3">
        <v>2.3241077186862E-2</v>
      </c>
      <c r="CB189" s="3">
        <v>0.11952158371112701</v>
      </c>
      <c r="CC189" s="3">
        <v>1.7441044262930201E-2</v>
      </c>
      <c r="CD189" s="3">
        <v>1.0889352514078399E-2</v>
      </c>
      <c r="CE189" s="3">
        <v>0.88903398651019505</v>
      </c>
      <c r="CF189" s="3">
        <v>9.9454351914167405E-2</v>
      </c>
      <c r="CG189" s="3">
        <v>3.7416595306482399E-2</v>
      </c>
      <c r="CH189" s="3">
        <v>0.102931729020805</v>
      </c>
      <c r="CI189" s="3">
        <v>1.35607584303184E-2</v>
      </c>
      <c r="CJ189" s="3">
        <v>8.1304737781458698E-3</v>
      </c>
      <c r="CK189" s="3">
        <v>0.167150602745016</v>
      </c>
      <c r="CL189" s="3">
        <v>3.4598865167447E-2</v>
      </c>
      <c r="CM189" s="3">
        <f t="shared" si="12"/>
        <v>8.1603931758592874E-3</v>
      </c>
      <c r="CN189">
        <f t="shared" si="13"/>
        <v>6.3478756684372029E-6</v>
      </c>
      <c r="CO189">
        <f t="shared" si="14"/>
        <v>8.853655296135585E-3</v>
      </c>
      <c r="CP189" s="3">
        <f t="shared" si="15"/>
        <v>7.1697795499310927E-4</v>
      </c>
      <c r="CQ189" t="str">
        <f t="shared" si="16"/>
        <v>Cal</v>
      </c>
      <c r="CR189" s="3">
        <f t="shared" si="17"/>
        <v>24.422404980336466</v>
      </c>
      <c r="CV189">
        <v>7.1697795499310927E-4</v>
      </c>
    </row>
    <row r="190" spans="1:100" x14ac:dyDescent="0.25">
      <c r="A190" t="s">
        <v>166</v>
      </c>
      <c r="B190">
        <v>44.137</v>
      </c>
      <c r="C190">
        <v>110910</v>
      </c>
      <c r="D190">
        <v>46965.599999999999</v>
      </c>
      <c r="E190" s="3">
        <v>1.6739177453404499</v>
      </c>
      <c r="F190" s="3">
        <v>0.119560077188134</v>
      </c>
      <c r="G190" s="3">
        <v>0.15048061146523101</v>
      </c>
      <c r="H190" s="3">
        <v>6143.9732082648898</v>
      </c>
      <c r="I190" s="3">
        <v>392.22940924658701</v>
      </c>
      <c r="J190" s="3">
        <v>0.23184249273466101</v>
      </c>
      <c r="K190" s="3">
        <v>6393.4699315303696</v>
      </c>
      <c r="L190" s="3">
        <v>346.44150279665598</v>
      </c>
      <c r="M190" s="3">
        <v>0.78288823727571</v>
      </c>
      <c r="N190" s="3">
        <v>9321.1568602432399</v>
      </c>
      <c r="O190" s="3">
        <v>400.18121586172703</v>
      </c>
      <c r="P190" s="3">
        <v>0.58963306442138097</v>
      </c>
      <c r="Q190" s="3">
        <v>23318.031082723599</v>
      </c>
      <c r="R190" s="3">
        <v>1198.9864103961399</v>
      </c>
      <c r="S190" s="3">
        <v>93.8509423967065</v>
      </c>
      <c r="T190" s="3">
        <v>10353.8169721634</v>
      </c>
      <c r="U190" s="3">
        <v>454.83454657096098</v>
      </c>
      <c r="V190" s="3">
        <v>11.370227424628499</v>
      </c>
      <c r="W190" s="3">
        <v>348229.55523463199</v>
      </c>
      <c r="X190" s="3">
        <v>10335.6688811658</v>
      </c>
      <c r="Y190" s="12" t="s">
        <v>243</v>
      </c>
      <c r="Z190" s="3">
        <v>8.0581229234212408</v>
      </c>
      <c r="AA190" s="3">
        <v>0.34048008805012497</v>
      </c>
      <c r="AB190" s="3">
        <v>4.3633794235347897E-2</v>
      </c>
      <c r="AC190" s="3">
        <v>500.966352380469</v>
      </c>
      <c r="AD190" s="3">
        <v>20.457006290180399</v>
      </c>
      <c r="AE190" s="3">
        <v>0.19249549839300301</v>
      </c>
      <c r="AF190" s="3">
        <v>3815.5425356617998</v>
      </c>
      <c r="AG190" s="3">
        <v>211.46330773299701</v>
      </c>
      <c r="AH190" s="3">
        <v>13.543810087660599</v>
      </c>
      <c r="AI190" s="3">
        <v>361.46636325667203</v>
      </c>
      <c r="AJ190" s="3">
        <v>18.127649259758901</v>
      </c>
      <c r="AK190" s="3">
        <v>1.3780529356311201E-2</v>
      </c>
      <c r="AL190" s="3">
        <v>11.659734971108699</v>
      </c>
      <c r="AM190" s="3">
        <v>0.55934445453103399</v>
      </c>
      <c r="AN190" s="3">
        <v>1.3693669439582201E-2</v>
      </c>
      <c r="AO190" s="3">
        <v>129.173305988941</v>
      </c>
      <c r="AP190" s="3">
        <v>7.0766113195176201</v>
      </c>
      <c r="AQ190" s="3">
        <v>6.4207958609152099E-2</v>
      </c>
      <c r="AR190" s="3">
        <v>127.95970409584901</v>
      </c>
      <c r="AS190" s="3">
        <v>5.5181938978405602</v>
      </c>
      <c r="AT190" s="3">
        <v>2.4454122331322801E-2</v>
      </c>
      <c r="AU190" s="3">
        <v>3.57426112246565</v>
      </c>
      <c r="AV190" s="3">
        <v>0.15478167275299901</v>
      </c>
      <c r="AW190" s="3">
        <v>8.1179877199851393E-3</v>
      </c>
      <c r="AX190" s="3">
        <v>8.0168551131570194</v>
      </c>
      <c r="AY190" s="3">
        <v>0.39888802158490799</v>
      </c>
      <c r="AZ190" s="3">
        <v>1.1153308098865901E-2</v>
      </c>
      <c r="BA190" s="3">
        <v>1.0001861172729101</v>
      </c>
      <c r="BB190" s="3">
        <v>6.2232418007653001E-2</v>
      </c>
      <c r="BC190" s="3">
        <v>7.4374999276937102E-3</v>
      </c>
      <c r="BD190" s="3">
        <v>4.2505387229236096</v>
      </c>
      <c r="BE190" s="3">
        <v>0.26743055639232</v>
      </c>
      <c r="BF190" s="3">
        <v>7.3536778044455103E-2</v>
      </c>
      <c r="BG190" s="3">
        <v>1.37443582485549</v>
      </c>
      <c r="BH190" s="3">
        <v>0.18153073769865199</v>
      </c>
      <c r="BI190" s="3">
        <v>7.2340675466367396E-2</v>
      </c>
      <c r="BJ190" s="3">
        <v>0.31981462799787602</v>
      </c>
      <c r="BK190" s="3">
        <v>4.45716166731168E-2</v>
      </c>
      <c r="BL190" s="3">
        <v>1.6637888835259601E-2</v>
      </c>
      <c r="BM190" s="3">
        <v>1.7759350065767201</v>
      </c>
      <c r="BN190" s="3">
        <v>0.190500995558472</v>
      </c>
      <c r="BO190" s="3">
        <v>7.9301185620112805E-2</v>
      </c>
      <c r="BP190" s="3">
        <v>0.298175608723316</v>
      </c>
      <c r="BQ190" s="3">
        <v>2.6496294017728399E-2</v>
      </c>
      <c r="BR190" s="3">
        <v>1.1972214444530499E-2</v>
      </c>
      <c r="BS190" s="3">
        <v>1.9535189812534901</v>
      </c>
      <c r="BT190" s="3">
        <v>0.18849955203398699</v>
      </c>
      <c r="BU190" s="3">
        <v>4.5024840921837103E-2</v>
      </c>
      <c r="BV190" s="3">
        <v>0.39197804025111199</v>
      </c>
      <c r="BW190" s="3">
        <v>3.4528233060226898E-2</v>
      </c>
      <c r="BX190" s="3">
        <v>1.16730918121593E-2</v>
      </c>
      <c r="BY190" s="3">
        <v>1.1075473940209299</v>
      </c>
      <c r="BZ190" s="3">
        <v>0.112590234453932</v>
      </c>
      <c r="CA190" s="3">
        <v>1.6381546000040902E-2</v>
      </c>
      <c r="CB190" s="3">
        <v>0.14362932083942201</v>
      </c>
      <c r="CC190" s="3">
        <v>2.38762883585623E-2</v>
      </c>
      <c r="CD190" s="3">
        <v>1.2049483994747199E-2</v>
      </c>
      <c r="CE190" s="3">
        <v>0.90826670603496296</v>
      </c>
      <c r="CF190" s="3">
        <v>0.108842963108312</v>
      </c>
      <c r="CG190" s="3">
        <v>6.2229394609440901E-2</v>
      </c>
      <c r="CH190" s="3">
        <v>0.12660598092436501</v>
      </c>
      <c r="CI190" s="3">
        <v>2.10088505074617E-2</v>
      </c>
      <c r="CJ190" s="3">
        <v>1.3236098103779599E-2</v>
      </c>
      <c r="CK190" s="3">
        <v>0.209312512527734</v>
      </c>
      <c r="CL190" s="3">
        <v>4.8430508608870701E-2</v>
      </c>
      <c r="CM190" s="3">
        <f t="shared" si="12"/>
        <v>1.8359929062375373E-2</v>
      </c>
      <c r="CN190">
        <f t="shared" si="13"/>
        <v>1.6830268579557476E-5</v>
      </c>
      <c r="CO190">
        <f t="shared" si="14"/>
        <v>8.6887957291938711E-3</v>
      </c>
      <c r="CP190" s="3">
        <f t="shared" si="15"/>
        <v>1.9370082004585179E-3</v>
      </c>
      <c r="CQ190" t="str">
        <f t="shared" si="16"/>
        <v>Cal</v>
      </c>
      <c r="CR190" s="3">
        <f t="shared" si="17"/>
        <v>25.241748567296874</v>
      </c>
      <c r="CV190">
        <v>1.9370082004585179E-3</v>
      </c>
    </row>
    <row r="191" spans="1:100" x14ac:dyDescent="0.25">
      <c r="A191" t="s">
        <v>167</v>
      </c>
      <c r="B191">
        <v>44.116999999999997</v>
      </c>
      <c r="C191">
        <v>112799</v>
      </c>
      <c r="D191">
        <v>48088.7</v>
      </c>
      <c r="E191" s="3">
        <v>4.6492376189862004</v>
      </c>
      <c r="F191" s="3">
        <v>0.25575653354946198</v>
      </c>
      <c r="G191" s="3">
        <v>0.23225616759951101</v>
      </c>
      <c r="H191" s="3">
        <v>108055.313631757</v>
      </c>
      <c r="I191" s="3">
        <v>5250.6513196685601</v>
      </c>
      <c r="J191" s="3">
        <v>0.31400905350521602</v>
      </c>
      <c r="K191" s="3">
        <v>112550.45114042801</v>
      </c>
      <c r="L191" s="3">
        <v>6068.7253817557403</v>
      </c>
      <c r="M191" s="3">
        <v>0.87839811905747001</v>
      </c>
      <c r="N191" s="3">
        <v>14677.6063653655</v>
      </c>
      <c r="O191" s="3">
        <v>927.13477720458104</v>
      </c>
      <c r="P191" s="3">
        <v>0.75951142756538803</v>
      </c>
      <c r="Q191" s="3">
        <v>24597.493185427102</v>
      </c>
      <c r="R191" s="3">
        <v>1255.2552890577099</v>
      </c>
      <c r="S191" s="3">
        <v>126.09296363669201</v>
      </c>
      <c r="T191" s="3">
        <v>16865.668811733802</v>
      </c>
      <c r="U191" s="3">
        <v>659.53271111116305</v>
      </c>
      <c r="V191" s="3">
        <v>19.504708374656801</v>
      </c>
      <c r="W191" s="3">
        <v>353248.61511398002</v>
      </c>
      <c r="X191" s="3">
        <v>9294.6609016499096</v>
      </c>
      <c r="Y191" s="12" t="s">
        <v>243</v>
      </c>
      <c r="Z191" s="3">
        <v>20.029278039045899</v>
      </c>
      <c r="AA191" s="3">
        <v>0.95423379315392098</v>
      </c>
      <c r="AB191" s="3">
        <v>6.9329322795976603E-2</v>
      </c>
      <c r="AC191" s="3">
        <v>1567.35208414046</v>
      </c>
      <c r="AD191" s="3">
        <v>70.228505675707694</v>
      </c>
      <c r="AE191" s="3">
        <v>0.22348997621254801</v>
      </c>
      <c r="AF191" s="3">
        <v>14520.569944655699</v>
      </c>
      <c r="AG191" s="3">
        <v>962.50374376466095</v>
      </c>
      <c r="AH191" s="3">
        <v>20.491196210147098</v>
      </c>
      <c r="AI191" s="3">
        <v>293.55569781223397</v>
      </c>
      <c r="AJ191" s="3">
        <v>13.5400836488779</v>
      </c>
      <c r="AK191" s="3">
        <v>1.9225009888690501E-2</v>
      </c>
      <c r="AL191" s="3">
        <v>15.4474785804371</v>
      </c>
      <c r="AM191" s="3">
        <v>0.86471878942581604</v>
      </c>
      <c r="AN191" s="3">
        <v>2.32136447890193E-2</v>
      </c>
      <c r="AO191" s="3">
        <v>175.188643705224</v>
      </c>
      <c r="AP191" s="3">
        <v>9.4960499319219505</v>
      </c>
      <c r="AQ191" s="3">
        <v>0.17457246678334201</v>
      </c>
      <c r="AR191" s="3">
        <v>172.301642961244</v>
      </c>
      <c r="AS191" s="3">
        <v>7.5283678474686697</v>
      </c>
      <c r="AT191" s="3">
        <v>2.6452521892202301E-2</v>
      </c>
      <c r="AU191" s="3">
        <v>7.6147139643884598</v>
      </c>
      <c r="AV191" s="3">
        <v>0.471227064979933</v>
      </c>
      <c r="AW191" s="3">
        <v>1.39218335334852E-2</v>
      </c>
      <c r="AX191" s="3">
        <v>18.030312836319801</v>
      </c>
      <c r="AY191" s="3">
        <v>1.00184457622787</v>
      </c>
      <c r="AZ191" s="3">
        <v>1.1621232214565701E-2</v>
      </c>
      <c r="BA191" s="3">
        <v>2.2135776533103502</v>
      </c>
      <c r="BB191" s="3">
        <v>0.12764498517859901</v>
      </c>
      <c r="BC191" s="3">
        <v>1.03672093307193E-2</v>
      </c>
      <c r="BD191" s="3">
        <v>9.5743186191995395</v>
      </c>
      <c r="BE191" s="3">
        <v>0.55963970042466105</v>
      </c>
      <c r="BF191" s="3">
        <v>7.7457439825570601E-2</v>
      </c>
      <c r="BG191" s="3">
        <v>2.6497998371362401</v>
      </c>
      <c r="BH191" s="3">
        <v>0.25154373619639298</v>
      </c>
      <c r="BI191" s="3">
        <v>0.104820072579743</v>
      </c>
      <c r="BJ191" s="3">
        <v>0.71022398313787105</v>
      </c>
      <c r="BK191" s="3">
        <v>6.68460042713893E-2</v>
      </c>
      <c r="BL191" s="3">
        <v>2.9100187518513902E-2</v>
      </c>
      <c r="BM191" s="3">
        <v>2.8935845604258801</v>
      </c>
      <c r="BN191" s="3">
        <v>0.28512881962646802</v>
      </c>
      <c r="BO191" s="3">
        <v>5.6477174019816397E-2</v>
      </c>
      <c r="BP191" s="3">
        <v>0.47129853702382402</v>
      </c>
      <c r="BQ191" s="3">
        <v>4.5919238194109799E-2</v>
      </c>
      <c r="BR191" s="3">
        <v>1.16898493220132E-2</v>
      </c>
      <c r="BS191" s="3">
        <v>2.7216926141008599</v>
      </c>
      <c r="BT191" s="3">
        <v>0.25584561750321799</v>
      </c>
      <c r="BU191" s="3">
        <v>8.1799104643756504E-2</v>
      </c>
      <c r="BV191" s="3">
        <v>0.52519000782014602</v>
      </c>
      <c r="BW191" s="3">
        <v>5.3761929575452803E-2</v>
      </c>
      <c r="BX191" s="3">
        <v>1.6833095569583401E-2</v>
      </c>
      <c r="BY191" s="3">
        <v>1.31689852107637</v>
      </c>
      <c r="BZ191" s="3">
        <v>0.15956290879267901</v>
      </c>
      <c r="CA191" s="3">
        <v>5.6137624034777997E-2</v>
      </c>
      <c r="CB191" s="3">
        <v>0.178179870690824</v>
      </c>
      <c r="CC191" s="3">
        <v>2.71770117864608E-2</v>
      </c>
      <c r="CD191" s="3">
        <v>1.45723178839871E-2</v>
      </c>
      <c r="CE191" s="3">
        <v>0.96153022575828695</v>
      </c>
      <c r="CF191" s="3">
        <v>0.15344114333348599</v>
      </c>
      <c r="CG191" s="3">
        <v>5.15361505859252E-2</v>
      </c>
      <c r="CH191" s="3">
        <v>0.139298415952509</v>
      </c>
      <c r="CI191" s="3">
        <v>2.77511433634469E-2</v>
      </c>
      <c r="CJ191" s="3">
        <v>1.6561533977475399E-2</v>
      </c>
      <c r="CK191" s="3">
        <v>0.20339149256278299</v>
      </c>
      <c r="CL191" s="3">
        <v>5.02949962084282E-2</v>
      </c>
      <c r="CM191" s="3">
        <f t="shared" si="12"/>
        <v>0.31861540661415533</v>
      </c>
      <c r="CN191">
        <f t="shared" si="13"/>
        <v>2.253014940857567E-4</v>
      </c>
      <c r="CO191">
        <f t="shared" si="14"/>
        <v>8.8140280232042525E-3</v>
      </c>
      <c r="CP191" s="3">
        <f t="shared" si="15"/>
        <v>2.5561694777077707E-2</v>
      </c>
      <c r="CQ191" t="str">
        <f t="shared" si="16"/>
        <v>Cal</v>
      </c>
      <c r="CR191" s="3">
        <f t="shared" si="17"/>
        <v>50.000619646340951</v>
      </c>
      <c r="CV191">
        <v>2.5561694777077707E-2</v>
      </c>
    </row>
    <row r="192" spans="1:100" x14ac:dyDescent="0.25">
      <c r="A192" t="s">
        <v>168</v>
      </c>
      <c r="B192">
        <v>44.116</v>
      </c>
      <c r="C192">
        <v>111890</v>
      </c>
      <c r="D192">
        <v>45861.599999999999</v>
      </c>
      <c r="E192" s="3">
        <v>0.696008168842844</v>
      </c>
      <c r="F192" s="3">
        <v>8.1548183207100305E-2</v>
      </c>
      <c r="G192" s="3">
        <v>0.113303108957059</v>
      </c>
      <c r="H192" s="3">
        <v>3695.6964094560899</v>
      </c>
      <c r="I192" s="3">
        <v>256.73412345187</v>
      </c>
      <c r="J192" s="3">
        <v>0.139738850381119</v>
      </c>
      <c r="K192" s="3">
        <v>3797.8916507731001</v>
      </c>
      <c r="L192" s="3">
        <v>236.028915602502</v>
      </c>
      <c r="M192" s="3">
        <v>0.39320875298899599</v>
      </c>
      <c r="N192" s="3">
        <v>3753.0996628756502</v>
      </c>
      <c r="O192" s="3">
        <v>342.98109390730599</v>
      </c>
      <c r="P192" s="3">
        <v>0.33913686890376399</v>
      </c>
      <c r="Q192" s="3">
        <v>5755.9414407119602</v>
      </c>
      <c r="R192" s="3">
        <v>558.27011197238596</v>
      </c>
      <c r="S192" s="3">
        <v>70.888693452163807</v>
      </c>
      <c r="T192" s="3">
        <v>3846.0372505365899</v>
      </c>
      <c r="U192" s="3">
        <v>320.84777266087298</v>
      </c>
      <c r="V192" s="3">
        <v>7.0955031071005701</v>
      </c>
      <c r="W192" s="3">
        <v>358823.46134044701</v>
      </c>
      <c r="X192" s="3">
        <v>14931.8320324324</v>
      </c>
      <c r="Y192" s="12" t="s">
        <v>243</v>
      </c>
      <c r="Z192" s="3">
        <v>3.3483799973756598</v>
      </c>
      <c r="AA192" s="3">
        <v>0.30264370219141001</v>
      </c>
      <c r="AB192" s="3">
        <v>2.9314543652448101E-2</v>
      </c>
      <c r="AC192" s="3">
        <v>473.98355378557898</v>
      </c>
      <c r="AD192" s="3">
        <v>33.035825527838199</v>
      </c>
      <c r="AE192" s="3">
        <v>0.13835353456888799</v>
      </c>
      <c r="AF192" s="3">
        <v>2374.91943313912</v>
      </c>
      <c r="AG192" s="3">
        <v>176.211330910702</v>
      </c>
      <c r="AH192" s="3">
        <v>11.414096400191299</v>
      </c>
      <c r="AI192" s="3">
        <v>338.49795482202899</v>
      </c>
      <c r="AJ192" s="3">
        <v>22.030275610008399</v>
      </c>
      <c r="AK192" s="3">
        <v>1.3820808118434299E-2</v>
      </c>
      <c r="AL192" s="3">
        <v>11.4162327704997</v>
      </c>
      <c r="AM192" s="3">
        <v>0.69858181273418696</v>
      </c>
      <c r="AN192" s="3">
        <v>1.6535336979710099E-2</v>
      </c>
      <c r="AO192" s="3">
        <v>42.413508918489001</v>
      </c>
      <c r="AP192" s="3">
        <v>3.5169169843089598</v>
      </c>
      <c r="AQ192" s="3">
        <v>0.10002797869993001</v>
      </c>
      <c r="AR192" s="3">
        <v>41.132453516912598</v>
      </c>
      <c r="AS192" s="3">
        <v>3.1079027451825398</v>
      </c>
      <c r="AT192" s="3">
        <v>1.51609495027255E-2</v>
      </c>
      <c r="AU192" s="3">
        <v>4.00206058964823</v>
      </c>
      <c r="AV192" s="3">
        <v>0.25160275453550701</v>
      </c>
      <c r="AW192" s="3">
        <v>5.8552920065417001E-3</v>
      </c>
      <c r="AX192" s="3">
        <v>9.0486233142095198</v>
      </c>
      <c r="AY192" s="3">
        <v>0.54403799366428895</v>
      </c>
      <c r="AZ192" s="3">
        <v>8.5730392672962903E-3</v>
      </c>
      <c r="BA192" s="3">
        <v>1.1249900449235299</v>
      </c>
      <c r="BB192" s="3">
        <v>7.2045173061371301E-2</v>
      </c>
      <c r="BC192" s="3">
        <v>4.9414769995520897E-3</v>
      </c>
      <c r="BD192" s="3">
        <v>4.5596359580512296</v>
      </c>
      <c r="BE192" s="3">
        <v>0.266225275370227</v>
      </c>
      <c r="BF192" s="3">
        <v>4.0070422061473598E-2</v>
      </c>
      <c r="BG192" s="3">
        <v>1.4833170317789901</v>
      </c>
      <c r="BH192" s="3">
        <v>0.14617147171939501</v>
      </c>
      <c r="BI192" s="3">
        <v>4.7503576747898797E-2</v>
      </c>
      <c r="BJ192" s="3">
        <v>0.31831556258304899</v>
      </c>
      <c r="BK192" s="3">
        <v>3.3866649138552099E-2</v>
      </c>
      <c r="BL192" s="3">
        <v>1.2590997416280199E-2</v>
      </c>
      <c r="BM192" s="3">
        <v>1.5888520322819</v>
      </c>
      <c r="BN192" s="3">
        <v>0.17133712066564999</v>
      </c>
      <c r="BO192" s="3">
        <v>6.3860078994909295E-2</v>
      </c>
      <c r="BP192" s="3">
        <v>0.28328542396753797</v>
      </c>
      <c r="BQ192" s="3">
        <v>3.2015570823176603E-2</v>
      </c>
      <c r="BR192" s="3">
        <v>5.0248684077177398E-3</v>
      </c>
      <c r="BS192" s="3">
        <v>1.91304829292906</v>
      </c>
      <c r="BT192" s="3">
        <v>0.160621319567569</v>
      </c>
      <c r="BU192" s="3">
        <v>2.40688837966739E-2</v>
      </c>
      <c r="BV192" s="3">
        <v>0.37045767937388002</v>
      </c>
      <c r="BW192" s="3">
        <v>3.2245321340217001E-2</v>
      </c>
      <c r="BX192" s="3">
        <v>7.4798539459348E-3</v>
      </c>
      <c r="BY192" s="3">
        <v>1.0237143876457799</v>
      </c>
      <c r="BZ192" s="3">
        <v>0.10297410743399101</v>
      </c>
      <c r="CA192" s="3">
        <v>1.43677332668694E-2</v>
      </c>
      <c r="CB192" s="3">
        <v>0.13192280499711301</v>
      </c>
      <c r="CC192" s="3">
        <v>2.13989471178836E-2</v>
      </c>
      <c r="CD192" s="3">
        <v>8.1506317643651495E-3</v>
      </c>
      <c r="CE192" s="3">
        <v>0.81646422995655299</v>
      </c>
      <c r="CF192" s="3">
        <v>0.102986481174343</v>
      </c>
      <c r="CG192" s="3">
        <v>3.7248407894526998E-2</v>
      </c>
      <c r="CH192" s="3">
        <v>0.104038026700824</v>
      </c>
      <c r="CI192" s="3">
        <v>1.4854425779962399E-2</v>
      </c>
      <c r="CJ192" s="3">
        <v>8.21394820151807E-3</v>
      </c>
      <c r="CK192" s="3">
        <v>0.13581867325267599</v>
      </c>
      <c r="CL192" s="3">
        <v>2.9066560873470398E-2</v>
      </c>
      <c r="CM192" s="3">
        <f t="shared" si="12"/>
        <v>1.0584290214985999E-2</v>
      </c>
      <c r="CN192">
        <f t="shared" si="13"/>
        <v>1.1016267901818064E-5</v>
      </c>
      <c r="CO192">
        <f t="shared" si="14"/>
        <v>8.9531279340397969E-3</v>
      </c>
      <c r="CP192" s="3">
        <f t="shared" si="15"/>
        <v>1.2304378964511618E-3</v>
      </c>
      <c r="CQ192" t="str">
        <f t="shared" si="16"/>
        <v>Cal</v>
      </c>
      <c r="CR192" s="3">
        <f t="shared" si="17"/>
        <v>26.768725379047197</v>
      </c>
      <c r="CV192">
        <v>1.2304378964511618E-3</v>
      </c>
    </row>
    <row r="193" spans="1:100" x14ac:dyDescent="0.25">
      <c r="A193" t="s">
        <v>169</v>
      </c>
      <c r="B193">
        <v>44.179000000000002</v>
      </c>
      <c r="C193">
        <v>115358</v>
      </c>
      <c r="D193">
        <v>47825.3</v>
      </c>
      <c r="E193" s="3">
        <v>3.0870842014294499</v>
      </c>
      <c r="F193" s="3">
        <v>0.248532255196736</v>
      </c>
      <c r="G193" s="3">
        <v>0.19789945822844801</v>
      </c>
      <c r="H193" s="3">
        <v>84755.9451933706</v>
      </c>
      <c r="I193" s="3">
        <v>5593.6894997376003</v>
      </c>
      <c r="J193" s="3">
        <v>0.246695605333101</v>
      </c>
      <c r="K193" s="3">
        <v>88034.953228344093</v>
      </c>
      <c r="L193" s="3">
        <v>5466.7922314972702</v>
      </c>
      <c r="M193" s="3">
        <v>0.87818361286444202</v>
      </c>
      <c r="N193" s="3">
        <v>17014.852079877201</v>
      </c>
      <c r="O193" s="3">
        <v>1471.8336489061601</v>
      </c>
      <c r="P193" s="3">
        <v>0.59988581434551402</v>
      </c>
      <c r="Q193" s="3">
        <v>25351.120950877299</v>
      </c>
      <c r="R193" s="3">
        <v>1814.12523757799</v>
      </c>
      <c r="S193" s="3">
        <v>136.03874936248599</v>
      </c>
      <c r="T193" s="3">
        <v>17415.826044904399</v>
      </c>
      <c r="U193" s="3">
        <v>1239.05149748697</v>
      </c>
      <c r="V193" s="3">
        <v>14.996074400465799</v>
      </c>
      <c r="W193" s="3">
        <v>349669.09151662298</v>
      </c>
      <c r="X193" s="3">
        <v>9403.1151876095391</v>
      </c>
      <c r="Y193" s="12" t="s">
        <v>243</v>
      </c>
      <c r="Z193" s="3">
        <v>15.880683323269301</v>
      </c>
      <c r="AA193" s="3">
        <v>1.08118431231642</v>
      </c>
      <c r="AB193" s="3">
        <v>4.1130711995904998E-2</v>
      </c>
      <c r="AC193" s="3">
        <v>1404.6846781838201</v>
      </c>
      <c r="AD193" s="3">
        <v>69.511908528820101</v>
      </c>
      <c r="AE193" s="3">
        <v>0.260669213276291</v>
      </c>
      <c r="AF193" s="3">
        <v>18039.104257663399</v>
      </c>
      <c r="AG193" s="3">
        <v>1261.89038292597</v>
      </c>
      <c r="AH193" s="3">
        <v>18.633993088705299</v>
      </c>
      <c r="AI193" s="3">
        <v>336.59038300211199</v>
      </c>
      <c r="AJ193" s="3">
        <v>13.848814833586101</v>
      </c>
      <c r="AK193" s="3">
        <v>2.59606697680974E-2</v>
      </c>
      <c r="AL193" s="3">
        <v>13.2222153973037</v>
      </c>
      <c r="AM193" s="3">
        <v>0.681683429044602</v>
      </c>
      <c r="AN193" s="3">
        <v>3.00427971910633E-2</v>
      </c>
      <c r="AO193" s="3">
        <v>197.45876648471801</v>
      </c>
      <c r="AP193" s="3">
        <v>13.979733217025499</v>
      </c>
      <c r="AQ193" s="3">
        <v>0.109930517602296</v>
      </c>
      <c r="AR193" s="3">
        <v>189.66467290459201</v>
      </c>
      <c r="AS193" s="3">
        <v>14.390929760455199</v>
      </c>
      <c r="AT193" s="3">
        <v>2.3185384764769602E-2</v>
      </c>
      <c r="AU193" s="3">
        <v>4.6386021218586597</v>
      </c>
      <c r="AV193" s="3">
        <v>0.29063406431889399</v>
      </c>
      <c r="AW193" s="3">
        <v>1.38696884791346E-2</v>
      </c>
      <c r="AX193" s="3">
        <v>10.784766802605899</v>
      </c>
      <c r="AY193" s="3">
        <v>0.62180042193277296</v>
      </c>
      <c r="AZ193" s="3">
        <v>7.3952734706661501E-3</v>
      </c>
      <c r="BA193" s="3">
        <v>1.3910156877698101</v>
      </c>
      <c r="BB193" s="3">
        <v>8.4162757673902105E-2</v>
      </c>
      <c r="BC193" s="3">
        <v>9.0991123313890008E-3</v>
      </c>
      <c r="BD193" s="3">
        <v>6.1383584845510599</v>
      </c>
      <c r="BE193" s="3">
        <v>0.41043053274970998</v>
      </c>
      <c r="BF193" s="3">
        <v>8.9685616692833606E-2</v>
      </c>
      <c r="BG193" s="3">
        <v>2.2395303409496501</v>
      </c>
      <c r="BH193" s="3">
        <v>0.22773240155757299</v>
      </c>
      <c r="BI193" s="3">
        <v>6.8861578199421403E-2</v>
      </c>
      <c r="BJ193" s="3">
        <v>0.55386872507541995</v>
      </c>
      <c r="BK193" s="3">
        <v>6.3798117030535798E-2</v>
      </c>
      <c r="BL193" s="3">
        <v>2.3088989334938002E-2</v>
      </c>
      <c r="BM193" s="3">
        <v>2.3470403505378901</v>
      </c>
      <c r="BN193" s="3">
        <v>0.24393796260106199</v>
      </c>
      <c r="BO193" s="3">
        <v>0.109419391666409</v>
      </c>
      <c r="BP193" s="3">
        <v>0.43260638558935499</v>
      </c>
      <c r="BQ193" s="3">
        <v>4.7114582361651697E-2</v>
      </c>
      <c r="BR193" s="3">
        <v>8.5213934903880292E-3</v>
      </c>
      <c r="BS193" s="3">
        <v>2.39029929229764</v>
      </c>
      <c r="BT193" s="3">
        <v>0.20529272676975599</v>
      </c>
      <c r="BU193" s="3">
        <v>5.0294208864836702E-2</v>
      </c>
      <c r="BV193" s="3">
        <v>0.42564677550530999</v>
      </c>
      <c r="BW193" s="3">
        <v>5.0717327255139298E-2</v>
      </c>
      <c r="BX193" s="3">
        <v>1.48695676255858E-2</v>
      </c>
      <c r="BY193" s="3">
        <v>1.0988621151842199</v>
      </c>
      <c r="BZ193" s="3">
        <v>0.100998351416913</v>
      </c>
      <c r="CA193" s="3">
        <v>3.4567060936517999E-2</v>
      </c>
      <c r="CB193" s="3">
        <v>0.144668376859339</v>
      </c>
      <c r="CC193" s="3">
        <v>2.3004568580877498E-2</v>
      </c>
      <c r="CD193" s="3">
        <v>1.3837770200445999E-2</v>
      </c>
      <c r="CE193" s="3">
        <v>0.97228953343493396</v>
      </c>
      <c r="CF193" s="3">
        <v>0.140919902830629</v>
      </c>
      <c r="CG193" s="3">
        <v>8.4234459199831996E-2</v>
      </c>
      <c r="CH193" s="3">
        <v>0.10635477051265201</v>
      </c>
      <c r="CI193" s="3">
        <v>1.97779168571478E-2</v>
      </c>
      <c r="CJ193" s="3">
        <v>2.09859842202532E-2</v>
      </c>
      <c r="CK193" s="3">
        <v>0.34114500487445398</v>
      </c>
      <c r="CL193" s="3">
        <v>6.4475224235773398E-2</v>
      </c>
      <c r="CM193" s="3">
        <f t="shared" si="12"/>
        <v>0.25176647111275774</v>
      </c>
      <c r="CN193">
        <f t="shared" si="13"/>
        <v>2.4002100406511908E-4</v>
      </c>
      <c r="CO193">
        <f t="shared" si="14"/>
        <v>8.724714095429487E-3</v>
      </c>
      <c r="CP193" s="3">
        <f t="shared" si="15"/>
        <v>2.7510472141529092E-2</v>
      </c>
      <c r="CQ193" t="str">
        <f t="shared" si="16"/>
        <v>Cal</v>
      </c>
      <c r="CR193" s="3">
        <f t="shared" si="17"/>
        <v>33.663909762731841</v>
      </c>
      <c r="CV193">
        <v>2.7510472141529092E-2</v>
      </c>
    </row>
    <row r="194" spans="1:100" x14ac:dyDescent="0.25">
      <c r="A194" t="s">
        <v>170</v>
      </c>
      <c r="B194">
        <v>44.146999999999998</v>
      </c>
      <c r="C194">
        <v>80141.3</v>
      </c>
      <c r="D194">
        <v>37322.9</v>
      </c>
      <c r="E194" s="3">
        <v>4.3097141712047398</v>
      </c>
      <c r="F194" s="3">
        <v>0.36646417617483401</v>
      </c>
      <c r="G194" s="3">
        <v>0.13098903853097299</v>
      </c>
      <c r="H194" s="3">
        <v>113602.41501035199</v>
      </c>
      <c r="I194" s="3">
        <v>4440.0036913721397</v>
      </c>
      <c r="J194" s="3">
        <v>0.177336070751513</v>
      </c>
      <c r="K194" s="3">
        <v>116319.709169038</v>
      </c>
      <c r="L194" s="3">
        <v>4005.8293760603701</v>
      </c>
      <c r="M194" s="3">
        <v>0.47907911313752399</v>
      </c>
      <c r="N194" s="3">
        <v>141.62068589946401</v>
      </c>
      <c r="O194" s="3">
        <v>15.9252459659628</v>
      </c>
      <c r="P194" s="3">
        <v>0.45005662341779801</v>
      </c>
      <c r="Q194" s="3">
        <v>3012.0445519526802</v>
      </c>
      <c r="R194" s="3">
        <v>195.95761076540401</v>
      </c>
      <c r="S194" s="3">
        <v>71.598095591410498</v>
      </c>
      <c r="T194" s="3">
        <v>133.04138031481801</v>
      </c>
      <c r="U194" s="3">
        <v>16.4590790476759</v>
      </c>
      <c r="V194" s="3">
        <v>7.7519252584704903</v>
      </c>
      <c r="W194" s="3">
        <v>210538.19817645301</v>
      </c>
      <c r="X194" s="3">
        <v>5524.7910340101098</v>
      </c>
      <c r="Y194" s="12" t="s">
        <v>243</v>
      </c>
      <c r="Z194" s="3">
        <v>2.9095740277372002</v>
      </c>
      <c r="AA194" s="3">
        <v>0.39232738595621502</v>
      </c>
      <c r="AB194" s="3">
        <v>3.0078776517055601E-2</v>
      </c>
      <c r="AC194" s="3">
        <v>1159.0801608059101</v>
      </c>
      <c r="AD194" s="3">
        <v>43.970643976127903</v>
      </c>
      <c r="AE194" s="3">
        <v>0.13777742010166</v>
      </c>
      <c r="AF194" s="3">
        <v>6381.9275125859804</v>
      </c>
      <c r="AG194" s="3">
        <v>245.17080328384799</v>
      </c>
      <c r="AH194" s="3">
        <v>9.8784833176503302</v>
      </c>
      <c r="AI194" s="3">
        <v>28.9344050976635</v>
      </c>
      <c r="AJ194" s="3">
        <v>1.08150118673218</v>
      </c>
      <c r="AK194" s="3">
        <v>1.14669109952934E-2</v>
      </c>
      <c r="AL194" s="3">
        <v>0.651325883524</v>
      </c>
      <c r="AM194" s="3">
        <v>5.8141925735403499E-2</v>
      </c>
      <c r="AN194" s="3">
        <v>1.1421437731477E-2</v>
      </c>
      <c r="AO194" s="3">
        <v>6.9363892692748603</v>
      </c>
      <c r="AP194" s="3">
        <v>0.97297425648123803</v>
      </c>
      <c r="AQ194" s="3">
        <v>0.115193097912182</v>
      </c>
      <c r="AR194" s="3">
        <v>6.6066470535978699</v>
      </c>
      <c r="AS194" s="3">
        <v>0.76636573814042697</v>
      </c>
      <c r="AT194" s="3">
        <v>1.5774750171723199E-2</v>
      </c>
      <c r="AU194" s="3">
        <v>0.31073264447802101</v>
      </c>
      <c r="AV194" s="3">
        <v>2.8252847500308799E-2</v>
      </c>
      <c r="AW194" s="3">
        <v>1.0116473188135799E-2</v>
      </c>
      <c r="AX194" s="3">
        <v>0.60423123724635397</v>
      </c>
      <c r="AY194" s="3">
        <v>4.0669027075381503E-2</v>
      </c>
      <c r="AZ194" s="3">
        <v>1.1751130067511001E-2</v>
      </c>
      <c r="BA194" s="3">
        <v>6.4938535145052101E-2</v>
      </c>
      <c r="BB194" s="3">
        <v>1.1253580973458001E-2</v>
      </c>
      <c r="BC194" s="3">
        <v>5.6941326521672102E-3</v>
      </c>
      <c r="BD194" s="3">
        <v>0.33366787236877599</v>
      </c>
      <c r="BE194" s="3">
        <v>5.8768025857247601E-2</v>
      </c>
      <c r="BF194" s="3">
        <v>5.6663984083889798E-2</v>
      </c>
      <c r="BG194" s="3">
        <v>6.0734532459483299E-2</v>
      </c>
      <c r="BH194" s="3">
        <v>3.4460454559148902E-2</v>
      </c>
      <c r="BI194" s="3">
        <v>5.7593903437008799E-2</v>
      </c>
      <c r="BJ194" s="3">
        <v>3.4690527858290701E-2</v>
      </c>
      <c r="BK194" s="3">
        <v>1.23913853210528E-2</v>
      </c>
      <c r="BL194" s="3">
        <v>1.0144500468637499E-2</v>
      </c>
      <c r="BM194" s="3">
        <v>6.4008524126608901E-2</v>
      </c>
      <c r="BN194" s="3">
        <v>3.5012070388174797E-2</v>
      </c>
      <c r="BO194" s="3">
        <v>4.27613233565554E-2</v>
      </c>
      <c r="BP194" s="3">
        <v>6.9812113859286399E-3</v>
      </c>
      <c r="BQ194" s="3">
        <v>4.5008713128611303E-3</v>
      </c>
      <c r="BR194" s="3">
        <v>5.0688536850537098E-3</v>
      </c>
      <c r="BS194" s="3">
        <v>6.73668590014527E-2</v>
      </c>
      <c r="BT194" s="3">
        <v>2.3821932354265499E-2</v>
      </c>
      <c r="BU194" s="3">
        <v>4.4247810397586698E-2</v>
      </c>
      <c r="BV194" s="3">
        <v>1.3378422733782201E-2</v>
      </c>
      <c r="BW194" s="3">
        <v>6.7709218941305301E-3</v>
      </c>
      <c r="BX194" s="3">
        <v>1.20993592684477E-2</v>
      </c>
      <c r="BY194" s="3">
        <v>5.7327025373990197E-2</v>
      </c>
      <c r="BZ194" s="3">
        <v>2.0355131953942E-2</v>
      </c>
      <c r="CA194" s="3">
        <v>3.0486754990650899E-2</v>
      </c>
      <c r="CB194" s="13">
        <v>9.9999999999999995E-7</v>
      </c>
      <c r="CC194" s="3">
        <v>4.1752141360981302E-3</v>
      </c>
      <c r="CD194" s="3">
        <v>8.2769336452922608E-3</v>
      </c>
      <c r="CE194" s="3">
        <v>3.1553344132101299E-2</v>
      </c>
      <c r="CF194" s="3">
        <v>2.2712400389681399E-2</v>
      </c>
      <c r="CG194" s="3">
        <v>2.78012044504495E-2</v>
      </c>
      <c r="CH194" s="13">
        <v>9.9999999999999995E-7</v>
      </c>
      <c r="CI194" s="3">
        <v>5.3701436999712901E-3</v>
      </c>
      <c r="CJ194" s="3">
        <v>9.46234711230747E-3</v>
      </c>
      <c r="CK194" s="3">
        <v>0.15710862802558401</v>
      </c>
      <c r="CL194" s="3">
        <v>2.8639418563728598E-2</v>
      </c>
      <c r="CM194" s="3">
        <f t="shared" si="12"/>
        <v>0.55248743542276324</v>
      </c>
      <c r="CN194">
        <f t="shared" si="13"/>
        <v>1.9051721481965845E-4</v>
      </c>
      <c r="CO194">
        <f t="shared" si="14"/>
        <v>5.2532111925857822E-3</v>
      </c>
      <c r="CP194" s="3">
        <f t="shared" si="15"/>
        <v>3.6266810496510871E-2</v>
      </c>
      <c r="CQ194" t="str">
        <f t="shared" si="16"/>
        <v>Dol</v>
      </c>
      <c r="CR194" s="3">
        <f t="shared" si="17"/>
        <v>1.649612736309841</v>
      </c>
      <c r="CV194">
        <v>3.6266810496510871E-2</v>
      </c>
    </row>
    <row r="195" spans="1:100" x14ac:dyDescent="0.25">
      <c r="A195" t="s">
        <v>171</v>
      </c>
      <c r="B195">
        <v>44.207000000000001</v>
      </c>
      <c r="C195">
        <v>80967</v>
      </c>
      <c r="D195">
        <v>37768.9</v>
      </c>
      <c r="E195" s="3">
        <v>3.76182959859102</v>
      </c>
      <c r="F195" s="3">
        <v>0.29479084091074997</v>
      </c>
      <c r="G195" s="3">
        <v>0.12881717862269701</v>
      </c>
      <c r="H195" s="3">
        <v>110950.020568755</v>
      </c>
      <c r="I195" s="3">
        <v>4111.4983678325898</v>
      </c>
      <c r="J195" s="3">
        <v>0.174196289060608</v>
      </c>
      <c r="K195" s="3">
        <v>116669.087366507</v>
      </c>
      <c r="L195" s="3">
        <v>3654.8890914256199</v>
      </c>
      <c r="M195" s="3">
        <v>0.47076784436216601</v>
      </c>
      <c r="N195" s="3">
        <v>154.46152441912801</v>
      </c>
      <c r="O195" s="3">
        <v>9.6500593218525896</v>
      </c>
      <c r="P195" s="3">
        <v>0.44249877270029397</v>
      </c>
      <c r="Q195" s="3">
        <v>948.83251014394398</v>
      </c>
      <c r="R195" s="3">
        <v>59.150173642578601</v>
      </c>
      <c r="S195" s="3">
        <v>70.481646513548299</v>
      </c>
      <c r="T195" s="3">
        <v>139.346318301271</v>
      </c>
      <c r="U195" s="3">
        <v>10.525292878601601</v>
      </c>
      <c r="V195" s="3">
        <v>7.4716409074646197</v>
      </c>
      <c r="W195" s="3">
        <v>211228.56539025099</v>
      </c>
      <c r="X195" s="3">
        <v>4498.7654947354604</v>
      </c>
      <c r="Y195" s="12" t="s">
        <v>243</v>
      </c>
      <c r="Z195" s="3">
        <v>8.1704876783594909</v>
      </c>
      <c r="AA195" s="3">
        <v>0.48711969042294201</v>
      </c>
      <c r="AB195" s="3">
        <v>2.9552903820374E-2</v>
      </c>
      <c r="AC195" s="3">
        <v>1202.96650336686</v>
      </c>
      <c r="AD195" s="3">
        <v>42.068838523267999</v>
      </c>
      <c r="AE195" s="3">
        <v>0.135440476120707</v>
      </c>
      <c r="AF195" s="3">
        <v>7237.7136819269999</v>
      </c>
      <c r="AG195" s="3">
        <v>262.27039766693798</v>
      </c>
      <c r="AH195" s="3">
        <v>9.7063435268817706</v>
      </c>
      <c r="AI195" s="3">
        <v>27.878344698345899</v>
      </c>
      <c r="AJ195" s="3">
        <v>0.949571254814503</v>
      </c>
      <c r="AK195" s="3">
        <v>1.12733265719178E-2</v>
      </c>
      <c r="AL195" s="3">
        <v>0.97578820317332504</v>
      </c>
      <c r="AM195" s="3">
        <v>7.1185039827752497E-2</v>
      </c>
      <c r="AN195" s="3">
        <v>1.1234248205399099E-2</v>
      </c>
      <c r="AO195" s="3">
        <v>9.7450390556490696</v>
      </c>
      <c r="AP195" s="3">
        <v>1.6622406315581499</v>
      </c>
      <c r="AQ195" s="3">
        <v>0.113225944218489</v>
      </c>
      <c r="AR195" s="3">
        <v>9.3178470709917605</v>
      </c>
      <c r="AS195" s="3">
        <v>1.6258366554909101</v>
      </c>
      <c r="AT195" s="3">
        <v>1.55068767068938E-2</v>
      </c>
      <c r="AU195" s="3">
        <v>0.39336659708813698</v>
      </c>
      <c r="AV195" s="3">
        <v>3.2672708096589197E-2</v>
      </c>
      <c r="AW195" s="3">
        <v>9.9464498158713301E-3</v>
      </c>
      <c r="AX195" s="3">
        <v>0.83447340518156699</v>
      </c>
      <c r="AY195" s="3">
        <v>5.78100316790554E-2</v>
      </c>
      <c r="AZ195" s="3">
        <v>1.15514074960625E-2</v>
      </c>
      <c r="BA195" s="3">
        <v>8.7105194458007296E-2</v>
      </c>
      <c r="BB195" s="3">
        <v>1.3526108026205101E-2</v>
      </c>
      <c r="BC195" s="3">
        <v>5.5989489407298797E-3</v>
      </c>
      <c r="BD195" s="3">
        <v>0.412265707463707</v>
      </c>
      <c r="BE195" s="3">
        <v>7.3942324454269098E-2</v>
      </c>
      <c r="BF195" s="3">
        <v>5.5722424654960599E-2</v>
      </c>
      <c r="BG195" s="3">
        <v>0.118362141153227</v>
      </c>
      <c r="BH195" s="3">
        <v>4.6817690929267998E-2</v>
      </c>
      <c r="BI195" s="3">
        <v>5.6647622065735398E-2</v>
      </c>
      <c r="BJ195" s="3">
        <v>3.20887675267226E-2</v>
      </c>
      <c r="BK195" s="3">
        <v>1.05913332768069E-2</v>
      </c>
      <c r="BL195" s="3">
        <v>9.9752720827466796E-3</v>
      </c>
      <c r="BM195" s="3">
        <v>0.12505259377932099</v>
      </c>
      <c r="BN195" s="3">
        <v>4.8567420017463003E-2</v>
      </c>
      <c r="BO195" s="3">
        <v>4.2065399185541599E-2</v>
      </c>
      <c r="BP195" s="3">
        <v>1.70019677611284E-2</v>
      </c>
      <c r="BQ195" s="3">
        <v>5.8148771033943699E-3</v>
      </c>
      <c r="BR195" s="3">
        <v>4.9863056996121502E-3</v>
      </c>
      <c r="BS195" s="3">
        <v>0.154203890483603</v>
      </c>
      <c r="BT195" s="3">
        <v>3.7769981869696899E-2</v>
      </c>
      <c r="BU195" s="3">
        <v>4.3528273727630198E-2</v>
      </c>
      <c r="BV195" s="3">
        <v>3.1787760406899103E-2</v>
      </c>
      <c r="BW195" s="3">
        <v>9.9949182503184103E-3</v>
      </c>
      <c r="BX195" s="3">
        <v>1.19022859523096E-2</v>
      </c>
      <c r="BY195" s="3">
        <v>5.5615908812166798E-2</v>
      </c>
      <c r="BZ195" s="3">
        <v>2.10705596037946E-2</v>
      </c>
      <c r="CA195" s="3">
        <v>2.9991436493352602E-2</v>
      </c>
      <c r="CB195" s="3">
        <v>8.1757254084605102E-3</v>
      </c>
      <c r="CC195" s="3">
        <v>5.6334079382459202E-3</v>
      </c>
      <c r="CD195" s="3">
        <v>8.1427390728541008E-3</v>
      </c>
      <c r="CE195" s="3">
        <v>8.3033014492385704E-2</v>
      </c>
      <c r="CF195" s="3">
        <v>3.0305010338411001E-2</v>
      </c>
      <c r="CG195" s="3">
        <v>2.7354516426252098E-2</v>
      </c>
      <c r="CH195" s="13">
        <v>9.9999999999999995E-7</v>
      </c>
      <c r="CI195" s="3">
        <v>4.8526956011754998E-3</v>
      </c>
      <c r="CJ195" s="3">
        <v>9.3093403338707307E-3</v>
      </c>
      <c r="CK195" s="3">
        <v>0.14319659141020599</v>
      </c>
      <c r="CL195" s="3">
        <v>3.02515072582837E-2</v>
      </c>
      <c r="CM195" s="3">
        <f t="shared" si="12"/>
        <v>0.55233574659259477</v>
      </c>
      <c r="CN195">
        <f t="shared" si="13"/>
        <v>1.7642129876990301E-4</v>
      </c>
      <c r="CO195">
        <f t="shared" si="14"/>
        <v>5.2704367830293678E-3</v>
      </c>
      <c r="CP195" s="3">
        <f t="shared" si="15"/>
        <v>3.3473752941686682E-2</v>
      </c>
      <c r="CQ195" t="str">
        <f t="shared" si="16"/>
        <v>Dol</v>
      </c>
      <c r="CR195" s="3">
        <f t="shared" si="17"/>
        <v>2.3525336740153322</v>
      </c>
      <c r="CV195">
        <v>3.3473752941686682E-2</v>
      </c>
    </row>
    <row r="196" spans="1:100" x14ac:dyDescent="0.25">
      <c r="A196" t="s">
        <v>172</v>
      </c>
      <c r="B196">
        <v>43.070999999999998</v>
      </c>
      <c r="C196">
        <v>80843.8</v>
      </c>
      <c r="D196">
        <v>42222.6</v>
      </c>
      <c r="E196" s="3">
        <v>4.70273255477459</v>
      </c>
      <c r="F196" s="3">
        <v>0.35910676430890698</v>
      </c>
      <c r="G196" s="3">
        <v>0.13054253787027101</v>
      </c>
      <c r="H196" s="3">
        <v>110108.52284776</v>
      </c>
      <c r="I196" s="3">
        <v>3763.1241001779899</v>
      </c>
      <c r="J196" s="3">
        <v>0.196836836339948</v>
      </c>
      <c r="K196" s="3">
        <v>114292.513385467</v>
      </c>
      <c r="L196" s="3">
        <v>4267.3363163823797</v>
      </c>
      <c r="M196" s="3">
        <v>0.43213958015869203</v>
      </c>
      <c r="N196" s="3">
        <v>249.51384503859799</v>
      </c>
      <c r="O196" s="3">
        <v>37.024435767016897</v>
      </c>
      <c r="P196" s="3">
        <v>0.42070569409972097</v>
      </c>
      <c r="Q196" s="3">
        <v>5599.4080942026703</v>
      </c>
      <c r="R196" s="3">
        <v>463.01030741254999</v>
      </c>
      <c r="S196" s="3">
        <v>73.544101822371601</v>
      </c>
      <c r="T196" s="3">
        <v>63.985110650701898</v>
      </c>
      <c r="U196" s="3">
        <v>9.6991122315200808</v>
      </c>
      <c r="V196" s="3">
        <v>8.9215956444959907</v>
      </c>
      <c r="W196" s="3">
        <v>212537.85792327701</v>
      </c>
      <c r="X196" s="3">
        <v>5011.4661714492004</v>
      </c>
      <c r="Y196" s="12" t="s">
        <v>243</v>
      </c>
      <c r="Z196" s="3">
        <v>15.2354430778724</v>
      </c>
      <c r="AA196" s="3">
        <v>0.84813924754347803</v>
      </c>
      <c r="AB196" s="3">
        <v>3.9007802235988598E-2</v>
      </c>
      <c r="AC196" s="3">
        <v>1072.60022742707</v>
      </c>
      <c r="AD196" s="3">
        <v>36.564614812687402</v>
      </c>
      <c r="AE196" s="3">
        <v>0.14046871074082201</v>
      </c>
      <c r="AF196" s="3">
        <v>7141.2793568099596</v>
      </c>
      <c r="AG196" s="3">
        <v>300.52150474147498</v>
      </c>
      <c r="AH196" s="3">
        <v>12.4905355427728</v>
      </c>
      <c r="AI196" s="3">
        <v>25.4590085490475</v>
      </c>
      <c r="AJ196" s="3">
        <v>0.99137116212426302</v>
      </c>
      <c r="AK196" s="3">
        <v>1.2862729202734E-2</v>
      </c>
      <c r="AL196" s="3">
        <v>1.1586496761193501</v>
      </c>
      <c r="AM196" s="3">
        <v>9.2488298713982606E-2</v>
      </c>
      <c r="AN196" s="3">
        <v>1.0557735620564499E-2</v>
      </c>
      <c r="AO196" s="3">
        <v>30.241819716857499</v>
      </c>
      <c r="AP196" s="3">
        <v>2.0845559026017999</v>
      </c>
      <c r="AQ196" s="3">
        <v>9.6156682361563203E-2</v>
      </c>
      <c r="AR196" s="3">
        <v>29.620677361100299</v>
      </c>
      <c r="AS196" s="3">
        <v>1.7134165374036801</v>
      </c>
      <c r="AT196" s="3">
        <v>7.4594768454556704E-3</v>
      </c>
      <c r="AU196" s="3">
        <v>0.293864366821948</v>
      </c>
      <c r="AV196" s="3">
        <v>2.1099935226514099E-2</v>
      </c>
      <c r="AW196" s="3">
        <v>7.2610583354929302E-3</v>
      </c>
      <c r="AX196" s="3">
        <v>0.68366312979065202</v>
      </c>
      <c r="AY196" s="3">
        <v>4.4609771800632997E-2</v>
      </c>
      <c r="AZ196" s="3">
        <v>1.01851037204324E-2</v>
      </c>
      <c r="BA196" s="3">
        <v>8.1651321149347297E-2</v>
      </c>
      <c r="BB196" s="3">
        <v>1.3818803355808099E-2</v>
      </c>
      <c r="BC196" s="3">
        <v>8.1796136062203002E-3</v>
      </c>
      <c r="BD196" s="3">
        <v>0.35941890117265801</v>
      </c>
      <c r="BE196" s="3">
        <v>5.7906170420756402E-2</v>
      </c>
      <c r="BF196" s="3">
        <v>4.2791449870111499E-2</v>
      </c>
      <c r="BG196" s="3">
        <v>0.100440148029646</v>
      </c>
      <c r="BH196" s="3">
        <v>4.25880114744644E-2</v>
      </c>
      <c r="BI196" s="3">
        <v>5.8022855904626601E-2</v>
      </c>
      <c r="BJ196" s="3">
        <v>2.8508520093011601E-2</v>
      </c>
      <c r="BK196" s="3">
        <v>1.09638025397288E-2</v>
      </c>
      <c r="BL196" s="3">
        <v>1.2817471508444599E-2</v>
      </c>
      <c r="BM196" s="3">
        <v>0.125151365998245</v>
      </c>
      <c r="BN196" s="3">
        <v>4.55644359534087E-2</v>
      </c>
      <c r="BO196" s="3">
        <v>5.2963183648430702E-2</v>
      </c>
      <c r="BP196" s="3">
        <v>1.8453771728833099E-2</v>
      </c>
      <c r="BQ196" s="3">
        <v>6.0157579219848999E-3</v>
      </c>
      <c r="BR196" s="3">
        <v>5.3659348736293999E-3</v>
      </c>
      <c r="BS196" s="3">
        <v>0.13138748044998799</v>
      </c>
      <c r="BT196" s="3">
        <v>4.0904450514289703E-2</v>
      </c>
      <c r="BU196" s="3">
        <v>3.61415188512876E-2</v>
      </c>
      <c r="BV196" s="3">
        <v>3.4445636577301902E-2</v>
      </c>
      <c r="BW196" s="3">
        <v>8.5596422121474499E-3</v>
      </c>
      <c r="BX196" s="3">
        <v>1.12472497833599E-2</v>
      </c>
      <c r="BY196" s="3">
        <v>7.8086254231060095E-2</v>
      </c>
      <c r="BZ196" s="3">
        <v>2.6103155554111801E-2</v>
      </c>
      <c r="CA196" s="3">
        <v>2.929035014192E-2</v>
      </c>
      <c r="CB196" s="3">
        <v>8.9984791188939105E-3</v>
      </c>
      <c r="CC196" s="3">
        <v>5.1416591579261798E-3</v>
      </c>
      <c r="CD196" s="3">
        <v>7.6918282533963104E-3</v>
      </c>
      <c r="CE196" s="3">
        <v>5.1791081629149097E-2</v>
      </c>
      <c r="CF196" s="3">
        <v>2.50801949725491E-2</v>
      </c>
      <c r="CG196" s="3">
        <v>3.5169523336654601E-2</v>
      </c>
      <c r="CH196" s="13">
        <v>9.9999999999999995E-7</v>
      </c>
      <c r="CI196" s="3">
        <v>4.6472518598530098E-3</v>
      </c>
      <c r="CJ196" s="3">
        <v>8.8051822409718102E-3</v>
      </c>
      <c r="CK196" s="3">
        <v>0.178168962155208</v>
      </c>
      <c r="CL196" s="3">
        <v>3.4664040041633301E-2</v>
      </c>
      <c r="CM196" s="3">
        <f t="shared" si="12"/>
        <v>0.53775131876376059</v>
      </c>
      <c r="CN196">
        <f t="shared" si="13"/>
        <v>1.614728212906239E-4</v>
      </c>
      <c r="CO196">
        <f t="shared" si="14"/>
        <v>5.3031053925664201E-3</v>
      </c>
      <c r="CP196" s="3">
        <f t="shared" si="15"/>
        <v>3.0448729440106351E-2</v>
      </c>
      <c r="CQ196" t="str">
        <f t="shared" si="16"/>
        <v>Dol</v>
      </c>
      <c r="CR196" s="3">
        <f t="shared" si="17"/>
        <v>1.9958614567907338</v>
      </c>
      <c r="CV196">
        <v>3.0448729440106351E-2</v>
      </c>
    </row>
    <row r="197" spans="1:100" x14ac:dyDescent="0.25">
      <c r="A197" t="s">
        <v>173</v>
      </c>
      <c r="B197">
        <v>44.158999999999999</v>
      </c>
      <c r="C197">
        <v>83383.600000000006</v>
      </c>
      <c r="D197">
        <v>39868.6</v>
      </c>
      <c r="E197" s="3">
        <v>6.3432120911522798</v>
      </c>
      <c r="F197" s="3">
        <v>0.66669946800325597</v>
      </c>
      <c r="G197" s="3">
        <v>0.13853726826453699</v>
      </c>
      <c r="H197" s="3">
        <v>110190.720878443</v>
      </c>
      <c r="I197" s="3">
        <v>3647.8067610346702</v>
      </c>
      <c r="J197" s="3">
        <v>0.13719251990258299</v>
      </c>
      <c r="K197" s="3">
        <v>115900.938524682</v>
      </c>
      <c r="L197" s="3">
        <v>3738.3538204002298</v>
      </c>
      <c r="M197" s="3">
        <v>0.50907034074212898</v>
      </c>
      <c r="N197" s="3">
        <v>138.77575671618499</v>
      </c>
      <c r="O197" s="3">
        <v>15.188160355473199</v>
      </c>
      <c r="P197" s="3">
        <v>0.393351929212513</v>
      </c>
      <c r="Q197" s="3">
        <v>733.87078951877004</v>
      </c>
      <c r="R197" s="3">
        <v>58.493805097929702</v>
      </c>
      <c r="S197" s="3">
        <v>68.460099758745599</v>
      </c>
      <c r="T197" s="3">
        <v>106.062565481585</v>
      </c>
      <c r="U197" s="3">
        <v>17.5592625604863</v>
      </c>
      <c r="V197" s="3">
        <v>7.1301712856151802</v>
      </c>
      <c r="W197" s="3">
        <v>210497.016945126</v>
      </c>
      <c r="X197" s="3">
        <v>4663.5309334738404</v>
      </c>
      <c r="Y197" s="12" t="s">
        <v>243</v>
      </c>
      <c r="Z197" s="3">
        <v>1.1115212452144401</v>
      </c>
      <c r="AA197" s="3">
        <v>0.12718885044092501</v>
      </c>
      <c r="AB197" s="3">
        <v>2.9277955954349899E-2</v>
      </c>
      <c r="AC197" s="3">
        <v>1012.31494397208</v>
      </c>
      <c r="AD197" s="3">
        <v>34.267991768906597</v>
      </c>
      <c r="AE197" s="3">
        <v>0.13973051795268501</v>
      </c>
      <c r="AF197" s="3">
        <v>4850.3037527493498</v>
      </c>
      <c r="AG197" s="3">
        <v>193.39187659789499</v>
      </c>
      <c r="AH197" s="3">
        <v>13.2086272575336</v>
      </c>
      <c r="AI197" s="3">
        <v>27.133649923677002</v>
      </c>
      <c r="AJ197" s="3">
        <v>0.91012123628677899</v>
      </c>
      <c r="AK197" s="3">
        <v>1.0784345238577299E-2</v>
      </c>
      <c r="AL197" s="3">
        <v>0.46896891482390402</v>
      </c>
      <c r="AM197" s="3">
        <v>5.5547218174137498E-2</v>
      </c>
      <c r="AN197" s="3">
        <v>1.3063517746503699E-2</v>
      </c>
      <c r="AO197" s="3">
        <v>7.7275256118009104</v>
      </c>
      <c r="AP197" s="3">
        <v>0.76032761751086697</v>
      </c>
      <c r="AQ197" s="3">
        <v>0.121228339819654</v>
      </c>
      <c r="AR197" s="3">
        <v>7.2888979907397298</v>
      </c>
      <c r="AS197" s="3">
        <v>0.62491326417641402</v>
      </c>
      <c r="AT197" s="3">
        <v>2.1958378115030399E-2</v>
      </c>
      <c r="AU197" s="3">
        <v>0.24769505960935101</v>
      </c>
      <c r="AV197" s="3">
        <v>2.2099287978983102E-2</v>
      </c>
      <c r="AW197" s="3">
        <v>6.3549447204953504E-3</v>
      </c>
      <c r="AX197" s="3">
        <v>0.49494813804620602</v>
      </c>
      <c r="AY197" s="3">
        <v>3.0917738052601298E-2</v>
      </c>
      <c r="AZ197" s="3">
        <v>7.7619480918911504E-3</v>
      </c>
      <c r="BA197" s="3">
        <v>4.9513834145268498E-2</v>
      </c>
      <c r="BB197" s="3">
        <v>8.6880519241969104E-3</v>
      </c>
      <c r="BC197" s="3">
        <v>6.60259190837101E-3</v>
      </c>
      <c r="BD197" s="3">
        <v>0.21392909395808199</v>
      </c>
      <c r="BE197" s="3">
        <v>5.1232447346243902E-2</v>
      </c>
      <c r="BF197" s="3">
        <v>6.3875403464163399E-2</v>
      </c>
      <c r="BG197" s="3">
        <v>6.7077145152499906E-2</v>
      </c>
      <c r="BH197" s="3">
        <v>3.6223604113701298E-2</v>
      </c>
      <c r="BI197" s="3">
        <v>4.8718713371897197E-2</v>
      </c>
      <c r="BJ197" s="13">
        <v>9.9999999999999995E-7</v>
      </c>
      <c r="BK197" s="3">
        <v>8.7930699666374599E-3</v>
      </c>
      <c r="BL197" s="3">
        <v>1.1492584418144099E-2</v>
      </c>
      <c r="BM197" s="3">
        <v>0.114497338015289</v>
      </c>
      <c r="BN197" s="3">
        <v>4.65971485149895E-2</v>
      </c>
      <c r="BO197" s="3">
        <v>3.6413987315528702E-2</v>
      </c>
      <c r="BP197" s="3">
        <v>9.8745864618559106E-3</v>
      </c>
      <c r="BQ197" s="3">
        <v>5.5354655550248801E-3</v>
      </c>
      <c r="BR197" s="3">
        <v>7.04147975784332E-3</v>
      </c>
      <c r="BS197" s="3">
        <v>6.1072185658725603E-2</v>
      </c>
      <c r="BT197" s="3">
        <v>2.5196503444240001E-2</v>
      </c>
      <c r="BU197" s="3">
        <v>4.4011080643665698E-2</v>
      </c>
      <c r="BV197" s="3">
        <v>8.7835430394261095E-3</v>
      </c>
      <c r="BW197" s="3">
        <v>5.6676378401235997E-3</v>
      </c>
      <c r="BX197" s="3">
        <v>7.3738595040913997E-3</v>
      </c>
      <c r="BY197" s="3">
        <v>4.4996989046580102E-2</v>
      </c>
      <c r="BZ197" s="3">
        <v>1.80515188962759E-2</v>
      </c>
      <c r="CA197" s="3">
        <v>2.3052779126554099E-2</v>
      </c>
      <c r="CB197" s="13">
        <v>9.9999999999999995E-7</v>
      </c>
      <c r="CC197" s="3">
        <v>3.5702769789169499E-3</v>
      </c>
      <c r="CD197" s="3">
        <v>9.5532052383587602E-3</v>
      </c>
      <c r="CE197" s="3">
        <v>4.6229028726575201E-2</v>
      </c>
      <c r="CF197" s="3">
        <v>2.4836799380235999E-2</v>
      </c>
      <c r="CG197" s="3">
        <v>4.5045200137612297E-2</v>
      </c>
      <c r="CH197" s="13">
        <v>9.9999999999999995E-7</v>
      </c>
      <c r="CI197" s="3">
        <v>3.0938596121531398E-3</v>
      </c>
      <c r="CJ197" s="3">
        <v>8.9558680441408096E-3</v>
      </c>
      <c r="CK197" s="3">
        <v>0.15023994675396701</v>
      </c>
      <c r="CL197" s="3">
        <v>2.6430602268112099E-2</v>
      </c>
      <c r="CM197" s="3">
        <f t="shared" si="12"/>
        <v>0.5506060855717303</v>
      </c>
      <c r="CN197">
        <f t="shared" si="13"/>
        <v>1.5652464110854625E-4</v>
      </c>
      <c r="CO197">
        <f t="shared" si="14"/>
        <v>5.2521836654804629E-3</v>
      </c>
      <c r="CP197" s="3">
        <f t="shared" si="15"/>
        <v>2.9801821695096334E-2</v>
      </c>
      <c r="CQ197" t="str">
        <f t="shared" si="16"/>
        <v>Cal</v>
      </c>
      <c r="CR197" s="3">
        <f t="shared" si="17"/>
        <v>1.3586199418598592</v>
      </c>
      <c r="CV197">
        <v>2.9801821695096334E-2</v>
      </c>
    </row>
    <row r="198" spans="1:100" x14ac:dyDescent="0.25">
      <c r="A198" t="s">
        <v>174</v>
      </c>
      <c r="B198">
        <v>44.140999999999998</v>
      </c>
      <c r="C198">
        <v>83865.8</v>
      </c>
      <c r="D198">
        <v>39982.199999999997</v>
      </c>
      <c r="E198" s="3">
        <v>3.9061960793475401</v>
      </c>
      <c r="F198" s="3">
        <v>0.25526486071926102</v>
      </c>
      <c r="G198" s="3">
        <v>0.214868056276524</v>
      </c>
      <c r="H198" s="3">
        <v>106282.616746967</v>
      </c>
      <c r="I198" s="3">
        <v>4165.4942932803397</v>
      </c>
      <c r="J198" s="3">
        <v>0.48375114373057199</v>
      </c>
      <c r="K198" s="3">
        <v>114142.21661633599</v>
      </c>
      <c r="L198" s="3">
        <v>4424.6264914661397</v>
      </c>
      <c r="M198" s="3">
        <v>0.50676547386195903</v>
      </c>
      <c r="N198" s="3">
        <v>391.73635148596298</v>
      </c>
      <c r="O198" s="3">
        <v>38.401901466142498</v>
      </c>
      <c r="P198" s="3">
        <v>0.71365360548942802</v>
      </c>
      <c r="Q198" s="3">
        <v>36729.0944852592</v>
      </c>
      <c r="R198" s="3">
        <v>1553.53366791239</v>
      </c>
      <c r="S198" s="3">
        <v>102.40422359516199</v>
      </c>
      <c r="T198" s="3">
        <v>255.628239372422</v>
      </c>
      <c r="U198" s="3">
        <v>28.047232384531</v>
      </c>
      <c r="V198" s="3">
        <v>13.2757692331783</v>
      </c>
      <c r="W198" s="3">
        <v>211536.40123583499</v>
      </c>
      <c r="X198" s="3">
        <v>4859.4812055924704</v>
      </c>
      <c r="Y198" s="12" t="s">
        <v>243</v>
      </c>
      <c r="Z198" s="3">
        <v>123.506449895638</v>
      </c>
      <c r="AA198" s="3">
        <v>6.5067508850587501</v>
      </c>
      <c r="AB198" s="3">
        <v>6.3043433221186204E-2</v>
      </c>
      <c r="AC198" s="3">
        <v>6306.67862770597</v>
      </c>
      <c r="AD198" s="3">
        <v>320.690296164573</v>
      </c>
      <c r="AE198" s="3">
        <v>0.21314882824169201</v>
      </c>
      <c r="AF198" s="3">
        <v>17239.1798652014</v>
      </c>
      <c r="AG198" s="3">
        <v>826.27948523380303</v>
      </c>
      <c r="AH198" s="3">
        <v>18.212697131487701</v>
      </c>
      <c r="AI198" s="3">
        <v>24.760690847248402</v>
      </c>
      <c r="AJ198" s="3">
        <v>1.2038479465090599</v>
      </c>
      <c r="AK198" s="3">
        <v>1.8534176024219699E-2</v>
      </c>
      <c r="AL198" s="3">
        <v>2.9078440644331098</v>
      </c>
      <c r="AM198" s="3">
        <v>0.21885466837068901</v>
      </c>
      <c r="AN198" s="3">
        <v>1.31999679909714E-2</v>
      </c>
      <c r="AO198" s="3">
        <v>1809.0010942741201</v>
      </c>
      <c r="AP198" s="3">
        <v>97.535072275041003</v>
      </c>
      <c r="AQ198" s="3">
        <v>0.208175847354444</v>
      </c>
      <c r="AR198" s="3">
        <v>1736.78713652636</v>
      </c>
      <c r="AS198" s="3">
        <v>104.602681421677</v>
      </c>
      <c r="AT198" s="3">
        <v>3.7649171473458802E-2</v>
      </c>
      <c r="AU198" s="3">
        <v>0.96899748219940796</v>
      </c>
      <c r="AV198" s="3">
        <v>7.0495148344572697E-2</v>
      </c>
      <c r="AW198" s="3">
        <v>1.4553927363623801E-2</v>
      </c>
      <c r="AX198" s="3">
        <v>1.4522893691062999</v>
      </c>
      <c r="AY198" s="3">
        <v>0.13296373373713699</v>
      </c>
      <c r="AZ198" s="3">
        <v>8.1261668156213992E-3</v>
      </c>
      <c r="BA198" s="3">
        <v>0.28615800498164101</v>
      </c>
      <c r="BB198" s="3">
        <v>3.8233286353655797E-2</v>
      </c>
      <c r="BC198" s="3">
        <v>7.2637493752717103E-3</v>
      </c>
      <c r="BD198" s="3">
        <v>1.07077865751775</v>
      </c>
      <c r="BE198" s="3">
        <v>0.13707119512719601</v>
      </c>
      <c r="BF198" s="3">
        <v>0.115417251778834</v>
      </c>
      <c r="BG198" s="3">
        <v>0.26173307547687003</v>
      </c>
      <c r="BH198" s="3">
        <v>7.7746897137961707E-2</v>
      </c>
      <c r="BI198" s="3">
        <v>0.10759237237705099</v>
      </c>
      <c r="BJ198" s="3">
        <v>0.13448036560276</v>
      </c>
      <c r="BK198" s="3">
        <v>3.1605575022533097E-2</v>
      </c>
      <c r="BL198" s="3">
        <v>2.53232464890739E-2</v>
      </c>
      <c r="BM198" s="3">
        <v>0.30385721880640199</v>
      </c>
      <c r="BN198" s="3">
        <v>7.8138892642573704E-2</v>
      </c>
      <c r="BO198" s="3">
        <v>8.4944290895039798E-2</v>
      </c>
      <c r="BP198" s="3">
        <v>5.3767213097628497E-2</v>
      </c>
      <c r="BQ198" s="3">
        <v>1.49186564842314E-2</v>
      </c>
      <c r="BR198" s="3">
        <v>1.12802452364147E-2</v>
      </c>
      <c r="BS198" s="3">
        <v>0.39051683507544499</v>
      </c>
      <c r="BT198" s="3">
        <v>8.9380996433863297E-2</v>
      </c>
      <c r="BU198" s="3">
        <v>7.3612940039169503E-2</v>
      </c>
      <c r="BV198" s="3">
        <v>7.4305075780770002E-2</v>
      </c>
      <c r="BW198" s="3">
        <v>1.46305883076923E-2</v>
      </c>
      <c r="BX198" s="3">
        <v>9.1979728583539005E-3</v>
      </c>
      <c r="BY198" s="3">
        <v>0.30990256717335901</v>
      </c>
      <c r="BZ198" s="3">
        <v>5.8811331810006598E-2</v>
      </c>
      <c r="CA198" s="3">
        <v>5.2523684942606001E-2</v>
      </c>
      <c r="CB198" s="3">
        <v>1.9029648416910398E-2</v>
      </c>
      <c r="CC198" s="3">
        <v>8.1173367149303798E-3</v>
      </c>
      <c r="CD198" s="3">
        <v>9.8531867076499906E-3</v>
      </c>
      <c r="CE198" s="3">
        <v>0.15603043827753499</v>
      </c>
      <c r="CF198" s="3">
        <v>5.4653073349550101E-2</v>
      </c>
      <c r="CG198" s="3">
        <v>6.1220125448986397E-2</v>
      </c>
      <c r="CH198" s="3">
        <v>3.0210839605641599E-2</v>
      </c>
      <c r="CI198" s="3">
        <v>1.1248749241471999E-2</v>
      </c>
      <c r="CJ198" s="3">
        <v>1.53005600398642E-2</v>
      </c>
      <c r="CK198" s="3">
        <v>0.34189659656654298</v>
      </c>
      <c r="CL198" s="3">
        <v>5.2007398514209997E-2</v>
      </c>
      <c r="CM198" s="3">
        <f t="shared" si="12"/>
        <v>0.53958664300562897</v>
      </c>
      <c r="CN198">
        <f t="shared" si="13"/>
        <v>1.7873822326884101E-4</v>
      </c>
      <c r="CO198">
        <f t="shared" si="14"/>
        <v>5.2781177013781861E-3</v>
      </c>
      <c r="CP198" s="3">
        <f t="shared" si="15"/>
        <v>3.3864008607115768E-2</v>
      </c>
      <c r="CQ198" t="str">
        <f t="shared" si="16"/>
        <v>Dol</v>
      </c>
      <c r="CR198" s="3">
        <f t="shared" si="17"/>
        <v>5.5120567911184208</v>
      </c>
      <c r="CV198">
        <v>3.3864008607115768E-2</v>
      </c>
    </row>
    <row r="199" spans="1:100" x14ac:dyDescent="0.25">
      <c r="A199" t="s">
        <v>175</v>
      </c>
      <c r="B199">
        <v>44.186</v>
      </c>
      <c r="C199">
        <v>79056.399999999994</v>
      </c>
      <c r="D199">
        <v>40128.5</v>
      </c>
      <c r="E199" s="3">
        <v>3.80519822520252</v>
      </c>
      <c r="F199" s="3">
        <v>0.26085420909810297</v>
      </c>
      <c r="G199" s="3">
        <v>0.14748253421016799</v>
      </c>
      <c r="H199" s="3">
        <v>109561.625702335</v>
      </c>
      <c r="I199" s="3">
        <v>5785.58995732517</v>
      </c>
      <c r="J199" s="3">
        <v>0.198448623463999</v>
      </c>
      <c r="K199" s="3">
        <v>112801.116179359</v>
      </c>
      <c r="L199" s="3">
        <v>5359.3437159518598</v>
      </c>
      <c r="M199" s="3">
        <v>0.65177347912637396</v>
      </c>
      <c r="N199" s="3">
        <v>645.05476458865496</v>
      </c>
      <c r="O199" s="3">
        <v>33.2173994123456</v>
      </c>
      <c r="P199" s="3">
        <v>0.40958720168430601</v>
      </c>
      <c r="Q199" s="3">
        <v>16355.677870367001</v>
      </c>
      <c r="R199" s="3">
        <v>1314.2756749089899</v>
      </c>
      <c r="S199" s="3">
        <v>83.982409980171695</v>
      </c>
      <c r="T199" s="3">
        <v>433.32398586436398</v>
      </c>
      <c r="U199" s="3">
        <v>23.896466971797501</v>
      </c>
      <c r="V199" s="3">
        <v>8.3279159550764099</v>
      </c>
      <c r="W199" s="3">
        <v>212025.168587733</v>
      </c>
      <c r="X199" s="3">
        <v>5208.2572055027304</v>
      </c>
      <c r="Y199" s="12" t="s">
        <v>243</v>
      </c>
      <c r="Z199" s="3">
        <v>87.424959617011396</v>
      </c>
      <c r="AA199" s="3">
        <v>5.4892601488296799</v>
      </c>
      <c r="AB199" s="3">
        <v>2.57998177748744E-2</v>
      </c>
      <c r="AC199" s="3">
        <v>1843.7851521755399</v>
      </c>
      <c r="AD199" s="3">
        <v>87.9434001210318</v>
      </c>
      <c r="AE199" s="3">
        <v>0.13962815052156999</v>
      </c>
      <c r="AF199" s="3">
        <v>18130.660039955601</v>
      </c>
      <c r="AG199" s="3">
        <v>944.61499880198596</v>
      </c>
      <c r="AH199" s="3">
        <v>10.956162399144301</v>
      </c>
      <c r="AI199" s="3">
        <v>24.5170240922807</v>
      </c>
      <c r="AJ199" s="3">
        <v>1.27989345085524</v>
      </c>
      <c r="AK199" s="3">
        <v>1.6256922638279301E-2</v>
      </c>
      <c r="AL199" s="3">
        <v>2.3791220990278998</v>
      </c>
      <c r="AM199" s="3">
        <v>0.15129908611064699</v>
      </c>
      <c r="AN199" s="3">
        <v>1.1669188647984699E-2</v>
      </c>
      <c r="AO199" s="3">
        <v>260.00569128608402</v>
      </c>
      <c r="AP199" s="3">
        <v>15.597346964973299</v>
      </c>
      <c r="AQ199" s="3">
        <v>0.12771131767257601</v>
      </c>
      <c r="AR199" s="3">
        <v>251.02039425176</v>
      </c>
      <c r="AS199" s="3">
        <v>14.6758274823093</v>
      </c>
      <c r="AT199" s="3">
        <v>1.6084857368036502E-2</v>
      </c>
      <c r="AU199" s="3">
        <v>0.66033198186930098</v>
      </c>
      <c r="AV199" s="3">
        <v>4.9968829534279502E-2</v>
      </c>
      <c r="AW199" s="3">
        <v>1.2171278972142799E-2</v>
      </c>
      <c r="AX199" s="3">
        <v>1.2785800770153899</v>
      </c>
      <c r="AY199" s="3">
        <v>8.0764383555912797E-2</v>
      </c>
      <c r="AZ199" s="3">
        <v>1.174750521362E-2</v>
      </c>
      <c r="BA199" s="3">
        <v>0.17526411364024999</v>
      </c>
      <c r="BB199" s="3">
        <v>2.0798471788192201E-2</v>
      </c>
      <c r="BC199" s="3">
        <v>5.8237971187974601E-3</v>
      </c>
      <c r="BD199" s="3">
        <v>0.81455319426821704</v>
      </c>
      <c r="BE199" s="3">
        <v>9.2708763945564196E-2</v>
      </c>
      <c r="BF199" s="3">
        <v>3.1905163054268E-2</v>
      </c>
      <c r="BG199" s="3">
        <v>0.28882031115017998</v>
      </c>
      <c r="BH199" s="3">
        <v>6.9011523485409204E-2</v>
      </c>
      <c r="BI199" s="3">
        <v>5.1351828735318003E-2</v>
      </c>
      <c r="BJ199" s="3">
        <v>6.9750132540606205E-2</v>
      </c>
      <c r="BK199" s="3">
        <v>1.4938659042158299E-2</v>
      </c>
      <c r="BL199" s="3">
        <v>1.4160998056943999E-2</v>
      </c>
      <c r="BM199" s="3">
        <v>0.27773565172244102</v>
      </c>
      <c r="BN199" s="3">
        <v>6.8054087432685206E-2</v>
      </c>
      <c r="BO199" s="3">
        <v>5.6784265196583902E-2</v>
      </c>
      <c r="BP199" s="3">
        <v>3.8573117972449E-2</v>
      </c>
      <c r="BQ199" s="3">
        <v>9.4794597534908001E-3</v>
      </c>
      <c r="BR199" s="3">
        <v>1.12614444141288E-2</v>
      </c>
      <c r="BS199" s="3">
        <v>0.33057459586936699</v>
      </c>
      <c r="BT199" s="3">
        <v>6.5441467899364697E-2</v>
      </c>
      <c r="BU199" s="3">
        <v>3.6156815702974097E-2</v>
      </c>
      <c r="BV199" s="3">
        <v>7.2880576535747796E-2</v>
      </c>
      <c r="BW199" s="3">
        <v>1.6209313028405E-2</v>
      </c>
      <c r="BX199" s="3">
        <v>8.0075148785396892E-3</v>
      </c>
      <c r="BY199" s="3">
        <v>0.19662472281024401</v>
      </c>
      <c r="BZ199" s="3">
        <v>4.1284353389016197E-2</v>
      </c>
      <c r="CA199" s="3">
        <v>1.39798350200795E-2</v>
      </c>
      <c r="CB199" s="3">
        <v>2.1653110822572302E-2</v>
      </c>
      <c r="CC199" s="3">
        <v>8.4918954508028197E-3</v>
      </c>
      <c r="CD199" s="3">
        <v>8.7737848522778002E-3</v>
      </c>
      <c r="CE199" s="3">
        <v>0.13033043434517599</v>
      </c>
      <c r="CF199" s="3">
        <v>3.7516144287348403E-2</v>
      </c>
      <c r="CG199" s="3">
        <v>4.2754938177214E-2</v>
      </c>
      <c r="CH199" s="3">
        <v>2.2813337912773402E-2</v>
      </c>
      <c r="CI199" s="3">
        <v>9.1464629916222593E-3</v>
      </c>
      <c r="CJ199" s="3">
        <v>5.9277659099740898E-3</v>
      </c>
      <c r="CK199" s="3">
        <v>0.266447862407034</v>
      </c>
      <c r="CL199" s="3">
        <v>4.8806721154687198E-2</v>
      </c>
      <c r="CM199" s="3">
        <f t="shared" si="12"/>
        <v>0.53201757569966746</v>
      </c>
      <c r="CN199">
        <f t="shared" si="13"/>
        <v>2.4825530818816435E-4</v>
      </c>
      <c r="CO199">
        <f t="shared" si="14"/>
        <v>5.2903131041402516E-3</v>
      </c>
      <c r="CP199" s="3">
        <f t="shared" si="15"/>
        <v>4.6926392313883514E-2</v>
      </c>
      <c r="CQ199" t="str">
        <f t="shared" si="16"/>
        <v>Dol</v>
      </c>
      <c r="CR199" s="3">
        <f t="shared" si="17"/>
        <v>4.3784853584747143</v>
      </c>
      <c r="CV199">
        <v>4.6926392313883514E-2</v>
      </c>
    </row>
    <row r="200" spans="1:100" x14ac:dyDescent="0.25">
      <c r="A200" t="s">
        <v>176</v>
      </c>
      <c r="B200">
        <v>43.94</v>
      </c>
      <c r="C200">
        <v>78085.600000000006</v>
      </c>
      <c r="D200">
        <v>39366.400000000001</v>
      </c>
      <c r="E200" s="3">
        <v>3.8789262778072802</v>
      </c>
      <c r="F200" s="3">
        <v>0.32250073870481599</v>
      </c>
      <c r="G200" s="3">
        <v>0.136587371122461</v>
      </c>
      <c r="H200" s="3">
        <v>112253.316801579</v>
      </c>
      <c r="I200" s="3">
        <v>6503.5128289007598</v>
      </c>
      <c r="J200" s="3">
        <v>0.181561318405531</v>
      </c>
      <c r="K200" s="3">
        <v>119283.85359930299</v>
      </c>
      <c r="L200" s="3">
        <v>6803.1360666847104</v>
      </c>
      <c r="M200" s="3">
        <v>0.64513470619795399</v>
      </c>
      <c r="N200" s="3">
        <v>94.268799531118106</v>
      </c>
      <c r="O200" s="3">
        <v>44.961452069102698</v>
      </c>
      <c r="P200" s="3">
        <v>0.35987634890634801</v>
      </c>
      <c r="Q200" s="3">
        <v>3343.2546071092402</v>
      </c>
      <c r="R200" s="3">
        <v>550.39932931161502</v>
      </c>
      <c r="S200" s="3">
        <v>66.904481519088407</v>
      </c>
      <c r="T200" s="3">
        <v>43.600880041810903</v>
      </c>
      <c r="U200" s="3">
        <v>10.9318576777417</v>
      </c>
      <c r="V200" s="3">
        <v>8.7997827302992793</v>
      </c>
      <c r="W200" s="3">
        <v>212946.498424044</v>
      </c>
      <c r="X200" s="3">
        <v>6725.3407783441598</v>
      </c>
      <c r="Y200" s="12" t="s">
        <v>243</v>
      </c>
      <c r="Z200" s="3">
        <v>6.3681576641801998</v>
      </c>
      <c r="AA200" s="3">
        <v>0.51991552861460399</v>
      </c>
      <c r="AB200" s="3">
        <v>3.02021685441696E-2</v>
      </c>
      <c r="AC200" s="3">
        <v>1203.94666646062</v>
      </c>
      <c r="AD200" s="3">
        <v>70.105487919336099</v>
      </c>
      <c r="AE200" s="3">
        <v>0.15535268201437299</v>
      </c>
      <c r="AF200" s="3">
        <v>6837.0655210880705</v>
      </c>
      <c r="AG200" s="3">
        <v>390.269749119957</v>
      </c>
      <c r="AH200" s="3">
        <v>13.1914637817139</v>
      </c>
      <c r="AI200" s="3">
        <v>28.613674573603099</v>
      </c>
      <c r="AJ200" s="3">
        <v>1.77552744542592</v>
      </c>
      <c r="AK200" s="3">
        <v>2.0433994166672201E-2</v>
      </c>
      <c r="AL200" s="3">
        <v>1.1248530012347899</v>
      </c>
      <c r="AM200" s="3">
        <v>8.8671540323215198E-2</v>
      </c>
      <c r="AN200" s="3">
        <v>2.37590176446674E-2</v>
      </c>
      <c r="AO200" s="3">
        <v>3.4604707522780802</v>
      </c>
      <c r="AP200" s="3">
        <v>0.43974089286415202</v>
      </c>
      <c r="AQ200" s="3">
        <v>8.7693689966400007E-2</v>
      </c>
      <c r="AR200" s="3">
        <v>3.6420663669223199</v>
      </c>
      <c r="AS200" s="3">
        <v>0.38330681189622601</v>
      </c>
      <c r="AT200" s="3">
        <v>1.0964747427818E-2</v>
      </c>
      <c r="AU200" s="3">
        <v>0.32692976055995898</v>
      </c>
      <c r="AV200" s="3">
        <v>3.0997105719757799E-2</v>
      </c>
      <c r="AW200" s="3">
        <v>6.5205460064974496E-3</v>
      </c>
      <c r="AX200" s="3">
        <v>0.67938235455327101</v>
      </c>
      <c r="AY200" s="3">
        <v>5.9260107583222199E-2</v>
      </c>
      <c r="AZ200" s="3">
        <v>8.2243804588628296E-3</v>
      </c>
      <c r="BA200" s="3">
        <v>8.1062108160028595E-2</v>
      </c>
      <c r="BB200" s="3">
        <v>1.1814592684481699E-2</v>
      </c>
      <c r="BC200" s="3">
        <v>6.9989097445125499E-3</v>
      </c>
      <c r="BD200" s="3">
        <v>0.35283653828604</v>
      </c>
      <c r="BE200" s="3">
        <v>5.6326886644947199E-2</v>
      </c>
      <c r="BF200" s="3">
        <v>4.66880357701739E-2</v>
      </c>
      <c r="BG200" s="3">
        <v>8.1068812200105103E-2</v>
      </c>
      <c r="BH200" s="3">
        <v>3.8583226434309399E-2</v>
      </c>
      <c r="BI200" s="3">
        <v>5.3882528534322502E-2</v>
      </c>
      <c r="BJ200" s="3">
        <v>3.1665106206321299E-2</v>
      </c>
      <c r="BK200" s="3">
        <v>1.25482831981316E-2</v>
      </c>
      <c r="BL200" s="3">
        <v>1.17959950052528E-2</v>
      </c>
      <c r="BM200" s="3">
        <v>0.106291818609821</v>
      </c>
      <c r="BN200" s="3">
        <v>4.8091749270847702E-2</v>
      </c>
      <c r="BO200" s="3">
        <v>7.1557475158243497E-2</v>
      </c>
      <c r="BP200" s="3">
        <v>2.3115588630846801E-2</v>
      </c>
      <c r="BQ200" s="3">
        <v>6.7098410371963998E-3</v>
      </c>
      <c r="BR200" s="3">
        <v>7.6559923289977799E-3</v>
      </c>
      <c r="BS200" s="3">
        <v>0.157099963014358</v>
      </c>
      <c r="BT200" s="3">
        <v>3.8273009974021999E-2</v>
      </c>
      <c r="BU200" s="3">
        <v>4.8991660706331201E-2</v>
      </c>
      <c r="BV200" s="3">
        <v>2.43871078325297E-2</v>
      </c>
      <c r="BW200" s="3">
        <v>7.6687768690477101E-3</v>
      </c>
      <c r="BX200" s="3">
        <v>1.01179654692777E-2</v>
      </c>
      <c r="BY200" s="3">
        <v>8.72017774739796E-2</v>
      </c>
      <c r="BZ200" s="3">
        <v>2.5708059047758299E-2</v>
      </c>
      <c r="CA200" s="3">
        <v>1.8466297648996599E-2</v>
      </c>
      <c r="CB200" s="3">
        <v>1.8616943858695199E-2</v>
      </c>
      <c r="CC200" s="3">
        <v>7.8994619373510804E-3</v>
      </c>
      <c r="CD200" s="3">
        <v>1.3515321009797699E-2</v>
      </c>
      <c r="CE200" s="3">
        <v>6.3058937132776799E-2</v>
      </c>
      <c r="CF200" s="3">
        <v>2.77858620952828E-2</v>
      </c>
      <c r="CG200" s="3">
        <v>2.9903859805177901E-2</v>
      </c>
      <c r="CH200" s="3">
        <v>1.10220775560557E-2</v>
      </c>
      <c r="CI200" s="3">
        <v>5.4148216739905797E-3</v>
      </c>
      <c r="CJ200" s="3">
        <v>6.4271512070759396E-3</v>
      </c>
      <c r="CK200" s="3">
        <v>0.14863454323303599</v>
      </c>
      <c r="CL200" s="3">
        <v>3.0609495103630001E-2</v>
      </c>
      <c r="CM200" s="3">
        <f t="shared" si="12"/>
        <v>0.56015879332174334</v>
      </c>
      <c r="CN200">
        <f t="shared" si="13"/>
        <v>2.7906083797042523E-4</v>
      </c>
      <c r="CO200">
        <f t="shared" si="14"/>
        <v>5.3133015226319675E-3</v>
      </c>
      <c r="CP200" s="3">
        <f t="shared" si="15"/>
        <v>5.2521174787797699E-2</v>
      </c>
      <c r="CQ200" t="str">
        <f t="shared" si="16"/>
        <v>Dol</v>
      </c>
      <c r="CR200" s="3">
        <f t="shared" si="17"/>
        <v>2.0437388940747878</v>
      </c>
      <c r="CV200">
        <v>5.2521174787797699E-2</v>
      </c>
    </row>
    <row r="201" spans="1:100" x14ac:dyDescent="0.25">
      <c r="A201" t="s">
        <v>177</v>
      </c>
      <c r="B201">
        <v>44.116999999999997</v>
      </c>
      <c r="C201">
        <v>38959.5</v>
      </c>
      <c r="D201">
        <v>47662.400000000001</v>
      </c>
      <c r="E201" s="3">
        <v>0.42990275948429202</v>
      </c>
      <c r="F201" s="3">
        <v>6.9033870723135896E-2</v>
      </c>
      <c r="G201" s="3">
        <v>0.12082921348251</v>
      </c>
      <c r="H201" s="3">
        <v>112879.35250443401</v>
      </c>
      <c r="I201" s="3">
        <v>5892.2962082040804</v>
      </c>
      <c r="J201" s="3">
        <v>0.18031840280106001</v>
      </c>
      <c r="K201" s="3">
        <v>118274.929855147</v>
      </c>
      <c r="L201" s="3">
        <v>5720.9658660737496</v>
      </c>
      <c r="M201" s="3">
        <v>0.53939307394176506</v>
      </c>
      <c r="N201" s="3">
        <v>49.824171810060598</v>
      </c>
      <c r="O201" s="3">
        <v>2.3290734034160598</v>
      </c>
      <c r="P201" s="3">
        <v>0.36921982071111298</v>
      </c>
      <c r="Q201" s="3">
        <v>98.927379636396594</v>
      </c>
      <c r="R201" s="3">
        <v>33.301628955190203</v>
      </c>
      <c r="S201" s="3">
        <v>66.306706644638993</v>
      </c>
      <c r="T201" s="13">
        <v>9.9999999999999995E-7</v>
      </c>
      <c r="U201" s="3">
        <v>3.1261346218217501</v>
      </c>
      <c r="V201" s="3">
        <v>7.8737207892307497</v>
      </c>
      <c r="W201" s="3">
        <v>204861.88405988601</v>
      </c>
      <c r="X201" s="3">
        <v>5354.7695976918003</v>
      </c>
      <c r="Y201" s="12" t="s">
        <v>243</v>
      </c>
      <c r="Z201" s="3">
        <v>17.464324916239502</v>
      </c>
      <c r="AA201" s="3">
        <v>0.89550529205548501</v>
      </c>
      <c r="AB201" s="3">
        <v>2.7632039371869099E-2</v>
      </c>
      <c r="AC201" s="3">
        <v>124.371997506415</v>
      </c>
      <c r="AD201" s="3">
        <v>6.27392670584877</v>
      </c>
      <c r="AE201" s="3">
        <v>0.124820011458293</v>
      </c>
      <c r="AF201" s="3">
        <v>1015.86019496759</v>
      </c>
      <c r="AG201" s="3">
        <v>58.325826610913303</v>
      </c>
      <c r="AH201" s="3">
        <v>10.5448275324606</v>
      </c>
      <c r="AI201" s="3">
        <v>52.595016534682202</v>
      </c>
      <c r="AJ201" s="3">
        <v>3.0918704354997901</v>
      </c>
      <c r="AK201" s="3">
        <v>1.0584037808718401E-2</v>
      </c>
      <c r="AL201" s="3">
        <v>1.08857923449612</v>
      </c>
      <c r="AM201" s="3">
        <v>9.098726584696E-2</v>
      </c>
      <c r="AN201" s="3">
        <v>1.0581698195831799E-2</v>
      </c>
      <c r="AO201" s="3">
        <v>0.80061802110315805</v>
      </c>
      <c r="AP201" s="3">
        <v>0.16824219662640499</v>
      </c>
      <c r="AQ201" s="3">
        <v>9.58219856480204E-2</v>
      </c>
      <c r="AR201" s="3">
        <v>0.98235235985249303</v>
      </c>
      <c r="AS201" s="3">
        <v>0.12942411094113199</v>
      </c>
      <c r="AT201" s="3">
        <v>1.27091536285102E-2</v>
      </c>
      <c r="AU201" s="3">
        <v>0.56548203619897697</v>
      </c>
      <c r="AV201" s="3">
        <v>4.9189155306411998E-2</v>
      </c>
      <c r="AW201" s="3">
        <v>9.3433281884722098E-3</v>
      </c>
      <c r="AX201" s="3">
        <v>1.4846912522266</v>
      </c>
      <c r="AY201" s="3">
        <v>0.113729336376266</v>
      </c>
      <c r="AZ201" s="3">
        <v>6.8229852387604699E-3</v>
      </c>
      <c r="BA201" s="3">
        <v>0.183573647467528</v>
      </c>
      <c r="BB201" s="3">
        <v>2.5573548013763301E-2</v>
      </c>
      <c r="BC201" s="3">
        <v>5.2624246174532404E-3</v>
      </c>
      <c r="BD201" s="3">
        <v>0.70174360549408998</v>
      </c>
      <c r="BE201" s="3">
        <v>0.10440210727322501</v>
      </c>
      <c r="BF201" s="3">
        <v>6.0001001055335901E-2</v>
      </c>
      <c r="BG201" s="3">
        <v>0.151893319700276</v>
      </c>
      <c r="BH201" s="3">
        <v>4.48254848278321E-2</v>
      </c>
      <c r="BI201" s="3">
        <v>3.9930255415706703E-2</v>
      </c>
      <c r="BJ201" s="3">
        <v>2.4833693036923E-2</v>
      </c>
      <c r="BK201" s="3">
        <v>9.8412870784058398E-3</v>
      </c>
      <c r="BL201" s="3">
        <v>1.3875792676990699E-2</v>
      </c>
      <c r="BM201" s="3">
        <v>9.4045895666487606E-2</v>
      </c>
      <c r="BN201" s="3">
        <v>3.7727469856376698E-2</v>
      </c>
      <c r="BO201" s="3">
        <v>5.9123524254985099E-2</v>
      </c>
      <c r="BP201" s="3">
        <v>2.2283836081601199E-2</v>
      </c>
      <c r="BQ201" s="3">
        <v>6.9198539377479801E-3</v>
      </c>
      <c r="BR201" s="3">
        <v>5.9578493317467398E-3</v>
      </c>
      <c r="BS201" s="3">
        <v>0.16913187733580101</v>
      </c>
      <c r="BT201" s="3">
        <v>4.5196161063671698E-2</v>
      </c>
      <c r="BU201" s="3">
        <v>2.0319971844684499E-2</v>
      </c>
      <c r="BV201" s="3">
        <v>3.58488014210602E-2</v>
      </c>
      <c r="BW201" s="3">
        <v>9.8690218470258995E-3</v>
      </c>
      <c r="BX201" s="3">
        <v>6.0266581100105196E-3</v>
      </c>
      <c r="BY201" s="3">
        <v>0.111934815231749</v>
      </c>
      <c r="BZ201" s="3">
        <v>2.58667930814756E-2</v>
      </c>
      <c r="CA201" s="3">
        <v>3.7760313266753297E-2</v>
      </c>
      <c r="CB201" s="3">
        <v>1.62958559025136E-2</v>
      </c>
      <c r="CC201" s="3">
        <v>6.61179354000612E-3</v>
      </c>
      <c r="CD201" s="3">
        <v>9.6616413779732607E-3</v>
      </c>
      <c r="CE201" s="3">
        <v>6.1970842149785502E-2</v>
      </c>
      <c r="CF201" s="3">
        <v>2.8573667799217099E-2</v>
      </c>
      <c r="CG201" s="3">
        <v>3.8496146550290503E-2</v>
      </c>
      <c r="CH201" s="3">
        <v>1.1304813861005E-2</v>
      </c>
      <c r="CI201" s="3">
        <v>5.20597765928257E-3</v>
      </c>
      <c r="CJ201" s="3">
        <v>8.7837577214469591E-3</v>
      </c>
      <c r="CK201" s="3">
        <v>0.234325973645235</v>
      </c>
      <c r="CL201" s="3">
        <v>3.9914532289158401E-2</v>
      </c>
      <c r="CM201" s="3">
        <f t="shared" si="12"/>
        <v>0.57733985215410988</v>
      </c>
      <c r="CN201">
        <f t="shared" si="13"/>
        <v>2.5283399305745896E-4</v>
      </c>
      <c r="CO201">
        <f t="shared" si="14"/>
        <v>5.1115795214303605E-3</v>
      </c>
      <c r="CP201" s="3">
        <f t="shared" si="15"/>
        <v>4.9462987320738984E-2</v>
      </c>
      <c r="CQ201" t="str">
        <f t="shared" si="16"/>
        <v>Dol</v>
      </c>
      <c r="CR201" s="3">
        <f t="shared" si="17"/>
        <v>3.6350342917743972</v>
      </c>
      <c r="CV201">
        <v>4.9462987320738984E-2</v>
      </c>
    </row>
    <row r="202" spans="1:100" x14ac:dyDescent="0.25">
      <c r="A202" t="s">
        <v>178</v>
      </c>
      <c r="B202">
        <v>44.186999999999998</v>
      </c>
      <c r="C202">
        <v>38776.9</v>
      </c>
      <c r="D202">
        <v>46521.1</v>
      </c>
      <c r="E202" s="3">
        <v>1.6227468928455999</v>
      </c>
      <c r="F202" s="3">
        <v>0.118505245075737</v>
      </c>
      <c r="G202" s="3">
        <v>0.135018600818507</v>
      </c>
      <c r="H202" s="3">
        <v>119010.314829244</v>
      </c>
      <c r="I202" s="3">
        <v>6243.0947633220303</v>
      </c>
      <c r="J202" s="3">
        <v>0.20126279390538401</v>
      </c>
      <c r="K202" s="3">
        <v>127834.720257034</v>
      </c>
      <c r="L202" s="3">
        <v>6693.8939971374102</v>
      </c>
      <c r="M202" s="3">
        <v>0.60226273584022205</v>
      </c>
      <c r="N202" s="3">
        <v>1392.65898834887</v>
      </c>
      <c r="O202" s="3">
        <v>102.225846009636</v>
      </c>
      <c r="P202" s="3">
        <v>0.41248850975836499</v>
      </c>
      <c r="Q202" s="3">
        <v>2901.00565168908</v>
      </c>
      <c r="R202" s="3">
        <v>170.372286593268</v>
      </c>
      <c r="S202" s="3">
        <v>74.169116109846101</v>
      </c>
      <c r="T202" s="3">
        <v>1162.07616959353</v>
      </c>
      <c r="U202" s="3">
        <v>55.058376186032497</v>
      </c>
      <c r="V202" s="3">
        <v>8.6445907389497396</v>
      </c>
      <c r="W202" s="3">
        <v>208387.90210156099</v>
      </c>
      <c r="X202" s="3">
        <v>6369.7342833148296</v>
      </c>
      <c r="Y202" s="12" t="s">
        <v>243</v>
      </c>
      <c r="Z202" s="3">
        <v>11.198137571750401</v>
      </c>
      <c r="AA202" s="3">
        <v>0.62873284707528798</v>
      </c>
      <c r="AB202" s="3">
        <v>3.0848504418829401E-2</v>
      </c>
      <c r="AC202" s="3">
        <v>58.393414985554401</v>
      </c>
      <c r="AD202" s="3">
        <v>3.3841024926593302</v>
      </c>
      <c r="AE202" s="3">
        <v>0.139423535672454</v>
      </c>
      <c r="AF202" s="3">
        <v>2755.0869906831599</v>
      </c>
      <c r="AG202" s="3">
        <v>247.444452951644</v>
      </c>
      <c r="AH202" s="3">
        <v>11.7729686623252</v>
      </c>
      <c r="AI202" s="3">
        <v>108.818432977741</v>
      </c>
      <c r="AJ202" s="3">
        <v>6.0422290967239398</v>
      </c>
      <c r="AK202" s="3">
        <v>1.18232993197668E-2</v>
      </c>
      <c r="AL202" s="3">
        <v>0.80982943587504297</v>
      </c>
      <c r="AM202" s="3">
        <v>7.3916414057946897E-2</v>
      </c>
      <c r="AN202" s="3">
        <v>1.18266706474309E-2</v>
      </c>
      <c r="AO202" s="3">
        <v>41.164112704532798</v>
      </c>
      <c r="AP202" s="3">
        <v>3.2160813865901599</v>
      </c>
      <c r="AQ202" s="3">
        <v>0.107020232501505</v>
      </c>
      <c r="AR202" s="3">
        <v>40.431980271703999</v>
      </c>
      <c r="AS202" s="3">
        <v>2.9649156721863701</v>
      </c>
      <c r="AT202" s="3">
        <v>1.4195800270710201E-2</v>
      </c>
      <c r="AU202" s="3">
        <v>0.78808963093111095</v>
      </c>
      <c r="AV202" s="3">
        <v>5.4733521532943703E-2</v>
      </c>
      <c r="AW202" s="3">
        <v>1.0438124059282201E-2</v>
      </c>
      <c r="AX202" s="3">
        <v>1.5464776541541401</v>
      </c>
      <c r="AY202" s="3">
        <v>0.11903630816374899</v>
      </c>
      <c r="AZ202" s="3">
        <v>7.6209845035015702E-3</v>
      </c>
      <c r="BA202" s="3">
        <v>0.17890919572230901</v>
      </c>
      <c r="BB202" s="3">
        <v>2.02830973407041E-2</v>
      </c>
      <c r="BC202" s="3">
        <v>5.8795899148817296E-3</v>
      </c>
      <c r="BD202" s="3">
        <v>0.597036061640561</v>
      </c>
      <c r="BE202" s="3">
        <v>9.0158778792472E-2</v>
      </c>
      <c r="BF202" s="3">
        <v>6.7044637672362795E-2</v>
      </c>
      <c r="BG202" s="3">
        <v>0.13691072474409499</v>
      </c>
      <c r="BH202" s="3">
        <v>4.9877834965099899E-2</v>
      </c>
      <c r="BI202" s="3">
        <v>4.4626302182206902E-2</v>
      </c>
      <c r="BJ202" s="3">
        <v>2.7545297924114899E-2</v>
      </c>
      <c r="BK202" s="3">
        <v>1.1578477814707999E-2</v>
      </c>
      <c r="BL202" s="3">
        <v>1.5503660468988699E-2</v>
      </c>
      <c r="BM202" s="3">
        <v>0.13864964895076501</v>
      </c>
      <c r="BN202" s="3">
        <v>4.8400872901736898E-2</v>
      </c>
      <c r="BO202" s="3">
        <v>6.6087427471873197E-2</v>
      </c>
      <c r="BP202" s="3">
        <v>2.18816655113022E-2</v>
      </c>
      <c r="BQ202" s="3">
        <v>7.0196272769260304E-3</v>
      </c>
      <c r="BR202" s="3">
        <v>6.65952482150051E-3</v>
      </c>
      <c r="BS202" s="3">
        <v>0.13578709112769899</v>
      </c>
      <c r="BT202" s="3">
        <v>4.2092677489285697E-2</v>
      </c>
      <c r="BU202" s="3">
        <v>2.27136803533582E-2</v>
      </c>
      <c r="BV202" s="3">
        <v>2.6213951223766001E-2</v>
      </c>
      <c r="BW202" s="3">
        <v>7.8660993045292695E-3</v>
      </c>
      <c r="BX202" s="3">
        <v>6.7364195074554097E-3</v>
      </c>
      <c r="BY202" s="3">
        <v>5.5727932428779901E-2</v>
      </c>
      <c r="BZ202" s="3">
        <v>2.4682439372547799E-2</v>
      </c>
      <c r="CA202" s="3">
        <v>4.2209140460362699E-2</v>
      </c>
      <c r="CB202" s="13">
        <v>9.9999999999999995E-7</v>
      </c>
      <c r="CC202" s="3">
        <v>5.3226300711794999E-3</v>
      </c>
      <c r="CD202" s="3">
        <v>1.0800330867373399E-2</v>
      </c>
      <c r="CE202" s="3">
        <v>6.3880661503289804E-2</v>
      </c>
      <c r="CF202" s="3">
        <v>2.9582342170739899E-2</v>
      </c>
      <c r="CG202" s="3">
        <v>4.3039672214260499E-2</v>
      </c>
      <c r="CH202" s="13">
        <v>9.9999999999999995E-7</v>
      </c>
      <c r="CI202" s="3">
        <v>4.8464799715778597E-3</v>
      </c>
      <c r="CJ202" s="3">
        <v>9.8194194173379205E-3</v>
      </c>
      <c r="CK202" s="3">
        <v>1.0731211556720599</v>
      </c>
      <c r="CL202" s="3">
        <v>9.28700666063976E-2</v>
      </c>
      <c r="CM202" s="3">
        <f t="shared" si="12"/>
        <v>0.6134459772752634</v>
      </c>
      <c r="CN202">
        <f t="shared" si="13"/>
        <v>2.6788649488616303E-4</v>
      </c>
      <c r="CO202">
        <f t="shared" si="14"/>
        <v>5.1995584136324416E-3</v>
      </c>
      <c r="CP202" s="3">
        <f t="shared" si="15"/>
        <v>5.1521008819480879E-2</v>
      </c>
      <c r="CQ202" t="str">
        <f t="shared" si="16"/>
        <v>Dol</v>
      </c>
      <c r="CR202" s="3">
        <f t="shared" si="17"/>
        <v>3.7171115158619328</v>
      </c>
      <c r="CV202">
        <v>5.1521008819480879E-2</v>
      </c>
    </row>
    <row r="203" spans="1:100" x14ac:dyDescent="0.25">
      <c r="A203" t="s">
        <v>179</v>
      </c>
      <c r="B203">
        <v>44.192999999999998</v>
      </c>
      <c r="C203">
        <v>36814.1</v>
      </c>
      <c r="D203">
        <v>47191.3</v>
      </c>
      <c r="E203" s="3">
        <v>1.86985271416785</v>
      </c>
      <c r="F203" s="3">
        <v>0.123724800544562</v>
      </c>
      <c r="G203" s="3">
        <v>0.116498934977392</v>
      </c>
      <c r="H203" s="3">
        <v>113091.362749876</v>
      </c>
      <c r="I203" s="3">
        <v>5680.4881743370697</v>
      </c>
      <c r="J203" s="3">
        <v>0.15232645238054299</v>
      </c>
      <c r="K203" s="3">
        <v>118812.803180929</v>
      </c>
      <c r="L203" s="3">
        <v>5315.009190705</v>
      </c>
      <c r="M203" s="3">
        <v>0.49681055731794199</v>
      </c>
      <c r="N203" s="3">
        <v>1229.78686599714</v>
      </c>
      <c r="O203" s="3">
        <v>162.58501395151001</v>
      </c>
      <c r="P203" s="3">
        <v>0.34250893073043998</v>
      </c>
      <c r="Q203" s="3">
        <v>4340.9316986577996</v>
      </c>
      <c r="R203" s="3">
        <v>487.96631912584002</v>
      </c>
      <c r="S203" s="3">
        <v>78.517035765953693</v>
      </c>
      <c r="T203" s="3">
        <v>975.664414068376</v>
      </c>
      <c r="U203" s="3">
        <v>116.43933872521799</v>
      </c>
      <c r="V203" s="3">
        <v>7.83919523778812</v>
      </c>
      <c r="W203" s="3">
        <v>206355.46922806301</v>
      </c>
      <c r="X203" s="3">
        <v>5418.9564361188004</v>
      </c>
      <c r="Y203" s="12" t="s">
        <v>243</v>
      </c>
      <c r="Z203" s="3">
        <v>16.971823370820601</v>
      </c>
      <c r="AA203" s="3">
        <v>0.96087709299509905</v>
      </c>
      <c r="AB203" s="3">
        <v>3.0231101520970999E-2</v>
      </c>
      <c r="AC203" s="3">
        <v>81.547334352179007</v>
      </c>
      <c r="AD203" s="3">
        <v>4.1477613480282303</v>
      </c>
      <c r="AE203" s="3">
        <v>0.44468804013721902</v>
      </c>
      <c r="AF203" s="3">
        <v>2742.26497579537</v>
      </c>
      <c r="AG203" s="3">
        <v>346.99933621626798</v>
      </c>
      <c r="AH203" s="3">
        <v>12.4793481320295</v>
      </c>
      <c r="AI203" s="3">
        <v>62.743624463846103</v>
      </c>
      <c r="AJ203" s="3">
        <v>3.1662457440689198</v>
      </c>
      <c r="AK203" s="3">
        <v>1.29943382506143E-2</v>
      </c>
      <c r="AL203" s="3">
        <v>1.07034089427629</v>
      </c>
      <c r="AM203" s="3">
        <v>9.2468329052826301E-2</v>
      </c>
      <c r="AN203" s="3">
        <v>1.6493468705865499E-2</v>
      </c>
      <c r="AO203" s="3">
        <v>47.964401810844798</v>
      </c>
      <c r="AP203" s="3">
        <v>6.72409924122256</v>
      </c>
      <c r="AQ203" s="3">
        <v>0.10740423056696401</v>
      </c>
      <c r="AR203" s="3">
        <v>42.779316911494199</v>
      </c>
      <c r="AS203" s="3">
        <v>5.3241687709760601</v>
      </c>
      <c r="AT203" s="3">
        <v>1.05853675766288E-2</v>
      </c>
      <c r="AU203" s="3">
        <v>1.01769344459514</v>
      </c>
      <c r="AV203" s="3">
        <v>6.2285585029979502E-2</v>
      </c>
      <c r="AW203" s="3">
        <v>6.3074663357125301E-3</v>
      </c>
      <c r="AX203" s="3">
        <v>2.01234337329171</v>
      </c>
      <c r="AY203" s="3">
        <v>0.13977738342487001</v>
      </c>
      <c r="AZ203" s="3">
        <v>9.2155047618658302E-3</v>
      </c>
      <c r="BA203" s="3">
        <v>0.22608052302062001</v>
      </c>
      <c r="BB203" s="3">
        <v>2.5113683345467201E-2</v>
      </c>
      <c r="BC203" s="3">
        <v>7.1847539852967499E-3</v>
      </c>
      <c r="BD203" s="3">
        <v>0.83077190385678701</v>
      </c>
      <c r="BE203" s="3">
        <v>9.6506166211178704E-2</v>
      </c>
      <c r="BF203" s="3">
        <v>3.9833189098548299E-2</v>
      </c>
      <c r="BG203" s="3">
        <v>0.19354480742892199</v>
      </c>
      <c r="BH203" s="3">
        <v>5.0141469644561301E-2</v>
      </c>
      <c r="BI203" s="3">
        <v>7.7299580537906198E-2</v>
      </c>
      <c r="BJ203" s="3">
        <v>4.9537137115651601E-2</v>
      </c>
      <c r="BK203" s="3">
        <v>1.3368621334240599E-2</v>
      </c>
      <c r="BL203" s="3">
        <v>1.5221697398364299E-2</v>
      </c>
      <c r="BM203" s="3">
        <v>0.150096844382519</v>
      </c>
      <c r="BN203" s="3">
        <v>4.3627250906602501E-2</v>
      </c>
      <c r="BO203" s="3">
        <v>5.19245074241695E-2</v>
      </c>
      <c r="BP203" s="3">
        <v>2.44548582797007E-2</v>
      </c>
      <c r="BQ203" s="3">
        <v>9.1406035308372099E-3</v>
      </c>
      <c r="BR203" s="3">
        <v>1.0163617251368899E-2</v>
      </c>
      <c r="BS203" s="3">
        <v>0.150740397658335</v>
      </c>
      <c r="BT203" s="3">
        <v>3.82043833771539E-2</v>
      </c>
      <c r="BU203" s="3">
        <v>3.4874437557471202E-2</v>
      </c>
      <c r="BV203" s="3">
        <v>2.9695229235851502E-2</v>
      </c>
      <c r="BW203" s="3">
        <v>9.0398945727493407E-3</v>
      </c>
      <c r="BX203" s="3">
        <v>4.3932438658567602E-3</v>
      </c>
      <c r="BY203" s="3">
        <v>0.105063881573023</v>
      </c>
      <c r="BZ203" s="3">
        <v>2.9805915527207599E-2</v>
      </c>
      <c r="CA203" s="3">
        <v>2.2960425490221901E-2</v>
      </c>
      <c r="CB203" s="3">
        <v>1.11552571806223E-2</v>
      </c>
      <c r="CC203" s="3">
        <v>5.6205401021322604E-3</v>
      </c>
      <c r="CD203" s="3">
        <v>8.8684055083598206E-3</v>
      </c>
      <c r="CE203" s="3">
        <v>8.2314423588921298E-2</v>
      </c>
      <c r="CF203" s="3">
        <v>3.19787965599296E-2</v>
      </c>
      <c r="CG203" s="3">
        <v>4.3545966136637998E-2</v>
      </c>
      <c r="CH203" s="13">
        <v>9.9999999999999995E-7</v>
      </c>
      <c r="CI203" s="3">
        <v>4.3214092086256203E-3</v>
      </c>
      <c r="CJ203" s="3">
        <v>9.6360356149511207E-3</v>
      </c>
      <c r="CK203" s="3">
        <v>0.71066020634731797</v>
      </c>
      <c r="CL203" s="3">
        <v>9.3235047227648596E-2</v>
      </c>
      <c r="CM203" s="3">
        <f t="shared" si="12"/>
        <v>0.57576764805597513</v>
      </c>
      <c r="CN203">
        <f t="shared" si="13"/>
        <v>2.4374546982780819E-4</v>
      </c>
      <c r="CO203">
        <f t="shared" si="14"/>
        <v>5.1488464800654469E-3</v>
      </c>
      <c r="CP203" s="3">
        <f t="shared" si="15"/>
        <v>4.7339820826180455E-2</v>
      </c>
      <c r="CQ203" t="str">
        <f t="shared" si="16"/>
        <v>Dol</v>
      </c>
      <c r="CR203" s="3">
        <f t="shared" si="17"/>
        <v>4.8834930812078028</v>
      </c>
      <c r="CV203">
        <v>4.7339820826180455E-2</v>
      </c>
    </row>
    <row r="204" spans="1:100" x14ac:dyDescent="0.25">
      <c r="A204" t="s">
        <v>180</v>
      </c>
      <c r="B204">
        <v>44.2</v>
      </c>
      <c r="C204">
        <v>37568.300000000003</v>
      </c>
      <c r="D204">
        <v>48801.1</v>
      </c>
      <c r="E204" s="3">
        <v>2.2579495048067399</v>
      </c>
      <c r="F204" s="3">
        <v>0.14721413599400399</v>
      </c>
      <c r="G204" s="3">
        <v>0.114322713319502</v>
      </c>
      <c r="H204" s="3">
        <v>114189.909373275</v>
      </c>
      <c r="I204" s="3">
        <v>3434.2346193375201</v>
      </c>
      <c r="J204" s="3">
        <v>0.18453526695870601</v>
      </c>
      <c r="K204" s="3">
        <v>118882.25947309899</v>
      </c>
      <c r="L204" s="3">
        <v>3420.8956119977402</v>
      </c>
      <c r="M204" s="3">
        <v>0.455498547556839</v>
      </c>
      <c r="N204" s="3">
        <v>2568.7469930365801</v>
      </c>
      <c r="O204" s="3">
        <v>148.25872014630701</v>
      </c>
      <c r="P204" s="3">
        <v>0.422734082471735</v>
      </c>
      <c r="Q204" s="3">
        <v>6487.8875049411799</v>
      </c>
      <c r="R204" s="3">
        <v>339.34511264017999</v>
      </c>
      <c r="S204" s="3">
        <v>73.121923137127894</v>
      </c>
      <c r="T204" s="3">
        <v>2012.9691606887</v>
      </c>
      <c r="U204" s="3">
        <v>116.44380825893499</v>
      </c>
      <c r="V204" s="3">
        <v>7.4008864958849401</v>
      </c>
      <c r="W204" s="3">
        <v>211262.41871017899</v>
      </c>
      <c r="X204" s="3">
        <v>4938.4485093856701</v>
      </c>
      <c r="Y204" s="12" t="s">
        <v>243</v>
      </c>
      <c r="Z204" s="3">
        <v>17.7225223592595</v>
      </c>
      <c r="AA204" s="3">
        <v>0.74703986093360197</v>
      </c>
      <c r="AB204" s="3">
        <v>2.8730326925420799E-2</v>
      </c>
      <c r="AC204" s="3">
        <v>70.592845729662798</v>
      </c>
      <c r="AD204" s="3">
        <v>2.5086581611038299</v>
      </c>
      <c r="AE204" s="3">
        <v>0.16566651466593499</v>
      </c>
      <c r="AF204" s="3">
        <v>1552.34170933575</v>
      </c>
      <c r="AG204" s="3">
        <v>96.979401172245005</v>
      </c>
      <c r="AH204" s="3">
        <v>12.8683085188283</v>
      </c>
      <c r="AI204" s="3">
        <v>70.991776520104096</v>
      </c>
      <c r="AJ204" s="3">
        <v>2.0243728801551102</v>
      </c>
      <c r="AK204" s="3">
        <v>8.7308512927680194E-3</v>
      </c>
      <c r="AL204" s="3">
        <v>1.0406744290852701</v>
      </c>
      <c r="AM204" s="3">
        <v>8.6324475561997099E-2</v>
      </c>
      <c r="AN204" s="3">
        <v>1.7027270687305002E-2</v>
      </c>
      <c r="AO204" s="3">
        <v>83.4965288922469</v>
      </c>
      <c r="AP204" s="3">
        <v>6.1640491465200702</v>
      </c>
      <c r="AQ204" s="3">
        <v>5.6891673574119797E-2</v>
      </c>
      <c r="AR204" s="3">
        <v>78.093320716665204</v>
      </c>
      <c r="AS204" s="3">
        <v>5.0878793784615199</v>
      </c>
      <c r="AT204" s="3">
        <v>3.2779780825405003E-2</v>
      </c>
      <c r="AU204" s="3">
        <v>1.03468900045395</v>
      </c>
      <c r="AV204" s="3">
        <v>7.3670455983683297E-2</v>
      </c>
      <c r="AW204" s="3">
        <v>1.00826226099359E-2</v>
      </c>
      <c r="AX204" s="3">
        <v>2.0275173639315001</v>
      </c>
      <c r="AY204" s="3">
        <v>9.7386767269477204E-2</v>
      </c>
      <c r="AZ204" s="3">
        <v>1.1440412860641701E-2</v>
      </c>
      <c r="BA204" s="3">
        <v>0.22088150368801701</v>
      </c>
      <c r="BB204" s="3">
        <v>1.9976565143509699E-2</v>
      </c>
      <c r="BC204" s="3">
        <v>8.1394683577076608E-3</v>
      </c>
      <c r="BD204" s="3">
        <v>0.77778715148208999</v>
      </c>
      <c r="BE204" s="3">
        <v>0.107252104597427</v>
      </c>
      <c r="BF204" s="3">
        <v>4.2995983381135902E-2</v>
      </c>
      <c r="BG204" s="3">
        <v>0.167076095663446</v>
      </c>
      <c r="BH204" s="3">
        <v>5.4231292788176802E-2</v>
      </c>
      <c r="BI204" s="3">
        <v>5.0209014710924302E-2</v>
      </c>
      <c r="BJ204" s="3">
        <v>4.6122876063229699E-2</v>
      </c>
      <c r="BK204" s="3">
        <v>1.5165108614506199E-2</v>
      </c>
      <c r="BL204" s="3">
        <v>1.0852819717907599E-2</v>
      </c>
      <c r="BM204" s="3">
        <v>0.11271099243472001</v>
      </c>
      <c r="BN204" s="3">
        <v>4.5911347473815402E-2</v>
      </c>
      <c r="BO204" s="3">
        <v>6.4165177612192106E-2</v>
      </c>
      <c r="BP204" s="3">
        <v>1.7585296024964201E-2</v>
      </c>
      <c r="BQ204" s="3">
        <v>7.1842962768664297E-3</v>
      </c>
      <c r="BR204" s="3">
        <v>1.12469605324846E-2</v>
      </c>
      <c r="BS204" s="3">
        <v>0.169792621359968</v>
      </c>
      <c r="BT204" s="3">
        <v>4.0227256206207297E-2</v>
      </c>
      <c r="BU204" s="3">
        <v>4.3298997449511101E-2</v>
      </c>
      <c r="BV204" s="3">
        <v>2.6984264419123698E-2</v>
      </c>
      <c r="BW204" s="3">
        <v>8.5128109921290308E-3</v>
      </c>
      <c r="BX204" s="3">
        <v>1.3320695414379601E-2</v>
      </c>
      <c r="BY204" s="3">
        <v>0.10342923871827001</v>
      </c>
      <c r="BZ204" s="3">
        <v>2.9477674684885501E-2</v>
      </c>
      <c r="CA204" s="3">
        <v>3.0218838031127699E-2</v>
      </c>
      <c r="CB204" s="3">
        <v>1.57564426554253E-2</v>
      </c>
      <c r="CC204" s="3">
        <v>7.46491724718792E-3</v>
      </c>
      <c r="CD204" s="3">
        <v>1.24731836673346E-2</v>
      </c>
      <c r="CE204" s="3">
        <v>4.6549860877757802E-2</v>
      </c>
      <c r="CF204" s="3">
        <v>2.7090342646051702E-2</v>
      </c>
      <c r="CG204" s="3">
        <v>4.0784923414969101E-2</v>
      </c>
      <c r="CH204" s="3">
        <v>1.02042106359628E-2</v>
      </c>
      <c r="CI204" s="3">
        <v>6.3268298395586396E-3</v>
      </c>
      <c r="CJ204" s="3">
        <v>5.1297455084120102E-3</v>
      </c>
      <c r="CK204" s="3">
        <v>0.92686254547561997</v>
      </c>
      <c r="CL204" s="3">
        <v>9.4108281953590903E-2</v>
      </c>
      <c r="CM204" s="3">
        <f t="shared" si="12"/>
        <v>0.56272317716947096</v>
      </c>
      <c r="CN204">
        <f t="shared" si="13"/>
        <v>1.4736042134037847E-4</v>
      </c>
      <c r="CO204">
        <f t="shared" si="14"/>
        <v>5.2712814688901386E-3</v>
      </c>
      <c r="CP204" s="3">
        <f t="shared" si="15"/>
        <v>2.795533158494096E-2</v>
      </c>
      <c r="CQ204" t="str">
        <f t="shared" si="16"/>
        <v>Cal</v>
      </c>
      <c r="CR204" s="3">
        <f t="shared" si="17"/>
        <v>4.7770869184084246</v>
      </c>
      <c r="CV204">
        <v>2.795533158494096E-2</v>
      </c>
    </row>
    <row r="205" spans="1:100" x14ac:dyDescent="0.25">
      <c r="A205" t="s">
        <v>181</v>
      </c>
      <c r="B205">
        <v>44.191000000000003</v>
      </c>
      <c r="C205">
        <v>27074.9</v>
      </c>
      <c r="D205">
        <v>44586.2</v>
      </c>
      <c r="E205" s="3">
        <v>0.55837344815327405</v>
      </c>
      <c r="F205" s="3">
        <v>7.5212444343267196E-2</v>
      </c>
      <c r="G205" s="3">
        <v>0.13718036713405701</v>
      </c>
      <c r="H205" s="3">
        <v>110997.307899273</v>
      </c>
      <c r="I205" s="3">
        <v>4488.3002304607799</v>
      </c>
      <c r="J205" s="3">
        <v>0.170502707326745</v>
      </c>
      <c r="K205" s="3">
        <v>119273.855873479</v>
      </c>
      <c r="L205" s="3">
        <v>5018.1133759897602</v>
      </c>
      <c r="M205" s="3">
        <v>0.66499849312627601</v>
      </c>
      <c r="N205" s="3">
        <v>61.3352310770183</v>
      </c>
      <c r="O205" s="3">
        <v>2.5263782034865501</v>
      </c>
      <c r="P205" s="3">
        <v>0.42270965685152201</v>
      </c>
      <c r="Q205" s="3">
        <v>102.735658625225</v>
      </c>
      <c r="R205" s="3">
        <v>36.888942814225601</v>
      </c>
      <c r="S205" s="3">
        <v>88.585508004793098</v>
      </c>
      <c r="T205" s="13">
        <v>9.9999999999999995E-7</v>
      </c>
      <c r="U205" s="3">
        <v>3.2786621179420998</v>
      </c>
      <c r="V205" s="3">
        <v>8.0143900127539602</v>
      </c>
      <c r="W205" s="3">
        <v>206164.65288289601</v>
      </c>
      <c r="X205" s="3">
        <v>5217.5426742545696</v>
      </c>
      <c r="Y205" s="12" t="s">
        <v>243</v>
      </c>
      <c r="Z205" s="3">
        <v>16.293040849719901</v>
      </c>
      <c r="AA205" s="3">
        <v>0.60899668011697095</v>
      </c>
      <c r="AB205" s="3">
        <v>2.8591353647386901E-2</v>
      </c>
      <c r="AC205" s="3">
        <v>94.532382362759805</v>
      </c>
      <c r="AD205" s="3">
        <v>3.7593362636042702</v>
      </c>
      <c r="AE205" s="3">
        <v>0.158783206745744</v>
      </c>
      <c r="AF205" s="3">
        <v>854.26671867775201</v>
      </c>
      <c r="AG205" s="3">
        <v>41.543983385352597</v>
      </c>
      <c r="AH205" s="3">
        <v>11.4485355032913</v>
      </c>
      <c r="AI205" s="3">
        <v>244.087209492217</v>
      </c>
      <c r="AJ205" s="3">
        <v>10.5070285737124</v>
      </c>
      <c r="AK205" s="3">
        <v>1.43397453567214E-2</v>
      </c>
      <c r="AL205" s="3">
        <v>8.2360434866741503</v>
      </c>
      <c r="AM205" s="3">
        <v>0.37100791036363401</v>
      </c>
      <c r="AN205" s="3">
        <v>1.6436406649648301E-2</v>
      </c>
      <c r="AO205" s="3">
        <v>1.7816607115347001</v>
      </c>
      <c r="AP205" s="3">
        <v>0.28121099815578299</v>
      </c>
      <c r="AQ205" s="3">
        <v>0.12839946383423401</v>
      </c>
      <c r="AR205" s="3">
        <v>1.7886959891957701</v>
      </c>
      <c r="AS205" s="3">
        <v>0.158951093732141</v>
      </c>
      <c r="AT205" s="3">
        <v>1.16850030807837E-2</v>
      </c>
      <c r="AU205" s="3">
        <v>8.2204404967308893</v>
      </c>
      <c r="AV205" s="3">
        <v>0.33755095625250597</v>
      </c>
      <c r="AW205" s="3">
        <v>1.10293755433353E-2</v>
      </c>
      <c r="AX205" s="3">
        <v>25.1892075997383</v>
      </c>
      <c r="AY205" s="3">
        <v>1.10884554331055</v>
      </c>
      <c r="AZ205" s="3">
        <v>7.6100286780310198E-3</v>
      </c>
      <c r="BA205" s="3">
        <v>2.77461087745885</v>
      </c>
      <c r="BB205" s="3">
        <v>0.13824664924148899</v>
      </c>
      <c r="BC205" s="3">
        <v>8.1976583362185201E-3</v>
      </c>
      <c r="BD205" s="3">
        <v>9.2328745457141501</v>
      </c>
      <c r="BE205" s="3">
        <v>0.45833595997020998</v>
      </c>
      <c r="BF205" s="3">
        <v>5.3532712964071499E-2</v>
      </c>
      <c r="BG205" s="3">
        <v>1.63089150026609</v>
      </c>
      <c r="BH205" s="3">
        <v>0.162091029544288</v>
      </c>
      <c r="BI205" s="3">
        <v>4.0311281870523699E-2</v>
      </c>
      <c r="BJ205" s="3">
        <v>0.43698997359145098</v>
      </c>
      <c r="BK205" s="3">
        <v>4.5526063596263697E-2</v>
      </c>
      <c r="BL205" s="3">
        <v>1.6182436333524401E-2</v>
      </c>
      <c r="BM205" s="3">
        <v>1.35325617540369</v>
      </c>
      <c r="BN205" s="3">
        <v>0.15858491749099901</v>
      </c>
      <c r="BO205" s="3">
        <v>4.8133567314677002E-2</v>
      </c>
      <c r="BP205" s="3">
        <v>0.20940512221150501</v>
      </c>
      <c r="BQ205" s="3">
        <v>2.0022341132078101E-2</v>
      </c>
      <c r="BR205" s="3">
        <v>5.2608937957508298E-3</v>
      </c>
      <c r="BS205" s="3">
        <v>1.35229936030658</v>
      </c>
      <c r="BT205" s="3">
        <v>0.121473130502137</v>
      </c>
      <c r="BU205" s="3">
        <v>4.0192818770187599E-2</v>
      </c>
      <c r="BV205" s="3">
        <v>0.280216174380295</v>
      </c>
      <c r="BW205" s="3">
        <v>2.7143050551655001E-2</v>
      </c>
      <c r="BX205" s="3">
        <v>1.04082235871591E-2</v>
      </c>
      <c r="BY205" s="3">
        <v>0.66676058944127403</v>
      </c>
      <c r="BZ205" s="3">
        <v>7.2701689990448307E-2</v>
      </c>
      <c r="CA205" s="3">
        <v>2.1824538414203402E-2</v>
      </c>
      <c r="CB205" s="3">
        <v>9.3736178675732501E-2</v>
      </c>
      <c r="CC205" s="3">
        <v>1.45059190666398E-2</v>
      </c>
      <c r="CD205" s="3">
        <v>5.5251883403248103E-3</v>
      </c>
      <c r="CE205" s="3">
        <v>0.49808467080235203</v>
      </c>
      <c r="CF205" s="3">
        <v>8.4466122265365998E-2</v>
      </c>
      <c r="CG205" s="3">
        <v>3.7160511996256501E-2</v>
      </c>
      <c r="CH205" s="3">
        <v>5.6318784602471299E-2</v>
      </c>
      <c r="CI205" s="3">
        <v>1.2632681792422299E-2</v>
      </c>
      <c r="CJ205" s="3">
        <v>8.8397679066472799E-3</v>
      </c>
      <c r="CK205" s="13">
        <v>9.9999999999999995E-7</v>
      </c>
      <c r="CL205" s="3">
        <v>5.7877922912833897E-3</v>
      </c>
      <c r="CM205" s="3">
        <f t="shared" si="12"/>
        <v>0.57853688401778536</v>
      </c>
      <c r="CN205">
        <f t="shared" si="13"/>
        <v>1.9258958294189144E-4</v>
      </c>
      <c r="CO205">
        <f t="shared" si="14"/>
        <v>5.1440853556289235E-3</v>
      </c>
      <c r="CP205" s="3">
        <f t="shared" si="15"/>
        <v>3.7439033302810572E-2</v>
      </c>
      <c r="CQ205" t="str">
        <f t="shared" si="16"/>
        <v>Dol</v>
      </c>
      <c r="CR205" s="3">
        <f t="shared" si="17"/>
        <v>51.995092049323631</v>
      </c>
      <c r="CV205">
        <v>3.7439033302810572E-2</v>
      </c>
    </row>
    <row r="206" spans="1:100" x14ac:dyDescent="0.25">
      <c r="A206" t="s">
        <v>182</v>
      </c>
      <c r="B206">
        <v>44.106999999999999</v>
      </c>
      <c r="C206">
        <v>28021.7</v>
      </c>
      <c r="D206">
        <v>44626.8</v>
      </c>
      <c r="E206" s="3">
        <v>0.52398562046135599</v>
      </c>
      <c r="F206" s="3">
        <v>8.21538785175287E-2</v>
      </c>
      <c r="G206" s="3">
        <v>0.13413228624273699</v>
      </c>
      <c r="H206" s="3">
        <v>109712.89974480199</v>
      </c>
      <c r="I206" s="3">
        <v>4184.2107255093897</v>
      </c>
      <c r="J206" s="3">
        <v>0.16652282593148099</v>
      </c>
      <c r="K206" s="3">
        <v>118112.47916705599</v>
      </c>
      <c r="L206" s="3">
        <v>5032.4655791659397</v>
      </c>
      <c r="M206" s="3">
        <v>0.649710723114718</v>
      </c>
      <c r="N206" s="3">
        <v>42.203164843206402</v>
      </c>
      <c r="O206" s="3">
        <v>2.2039195489949899</v>
      </c>
      <c r="P206" s="3">
        <v>0.41322656940518698</v>
      </c>
      <c r="Q206" s="3">
        <v>101.88511867358</v>
      </c>
      <c r="R206" s="3">
        <v>29.101020552876498</v>
      </c>
      <c r="S206" s="3">
        <v>86.706697564640905</v>
      </c>
      <c r="T206" s="13">
        <v>9.9999999999999995E-7</v>
      </c>
      <c r="U206" s="3">
        <v>3.8008335993116602</v>
      </c>
      <c r="V206" s="3">
        <v>7.7078415601426098</v>
      </c>
      <c r="W206" s="3">
        <v>206954.314754761</v>
      </c>
      <c r="X206" s="3">
        <v>5253.2564598152503</v>
      </c>
      <c r="Y206" s="12" t="s">
        <v>243</v>
      </c>
      <c r="Z206" s="3">
        <v>9.3451780575323795</v>
      </c>
      <c r="AA206" s="3">
        <v>0.45841006100473702</v>
      </c>
      <c r="AB206" s="3">
        <v>2.79302419052034E-2</v>
      </c>
      <c r="AC206" s="3">
        <v>109.694044279325</v>
      </c>
      <c r="AD206" s="3">
        <v>4.5549059966737504</v>
      </c>
      <c r="AE206" s="3">
        <v>0.15519416748871501</v>
      </c>
      <c r="AF206" s="3">
        <v>882.511332645008</v>
      </c>
      <c r="AG206" s="3">
        <v>43.068050523541203</v>
      </c>
      <c r="AH206" s="3">
        <v>11.184464985481601</v>
      </c>
      <c r="AI206" s="3">
        <v>70.787643010121997</v>
      </c>
      <c r="AJ206" s="3">
        <v>3.2015186746088999</v>
      </c>
      <c r="AK206" s="3">
        <v>1.40167654745468E-2</v>
      </c>
      <c r="AL206" s="3">
        <v>3.5606511248139801</v>
      </c>
      <c r="AM206" s="3">
        <v>0.17510307716225201</v>
      </c>
      <c r="AN206" s="3">
        <v>1.6074383014351198E-2</v>
      </c>
      <c r="AO206" s="3">
        <v>2.1777016272120902</v>
      </c>
      <c r="AP206" s="3">
        <v>0.55924319601876005</v>
      </c>
      <c r="AQ206" s="3">
        <v>0.12548238569581099</v>
      </c>
      <c r="AR206" s="3">
        <v>2.1342010935592501</v>
      </c>
      <c r="AS206" s="3">
        <v>0.499991260323355</v>
      </c>
      <c r="AT206" s="3">
        <v>1.14206549762887E-2</v>
      </c>
      <c r="AU206" s="3">
        <v>2.0269151663740299</v>
      </c>
      <c r="AV206" s="3">
        <v>0.10214713018169901</v>
      </c>
      <c r="AW206" s="3">
        <v>1.0781792501349601E-2</v>
      </c>
      <c r="AX206" s="3">
        <v>9.8028570055581792</v>
      </c>
      <c r="AY206" s="3">
        <v>0.40850614223293702</v>
      </c>
      <c r="AZ206" s="3">
        <v>7.4377547217635001E-3</v>
      </c>
      <c r="BA206" s="3">
        <v>1.4613087691212101</v>
      </c>
      <c r="BB206" s="3">
        <v>7.8480203101195606E-2</v>
      </c>
      <c r="BC206" s="3">
        <v>8.0143875601263598E-3</v>
      </c>
      <c r="BD206" s="3">
        <v>5.8974624617062998</v>
      </c>
      <c r="BE206" s="3">
        <v>0.27899354596524301</v>
      </c>
      <c r="BF206" s="3">
        <v>5.2341289903249703E-2</v>
      </c>
      <c r="BG206" s="3">
        <v>1.1231343261409601</v>
      </c>
      <c r="BH206" s="3">
        <v>0.12701902739705401</v>
      </c>
      <c r="BI206" s="3">
        <v>3.94217216096127E-2</v>
      </c>
      <c r="BJ206" s="3">
        <v>0.26039732810232902</v>
      </c>
      <c r="BK206" s="3">
        <v>2.9188757497844199E-2</v>
      </c>
      <c r="BL206" s="3">
        <v>1.5821214156592298E-2</v>
      </c>
      <c r="BM206" s="3">
        <v>0.81297863378483703</v>
      </c>
      <c r="BN206" s="3">
        <v>9.4086914998996699E-2</v>
      </c>
      <c r="BO206" s="3">
        <v>4.7079008611858202E-2</v>
      </c>
      <c r="BP206" s="3">
        <v>9.7305651062768395E-2</v>
      </c>
      <c r="BQ206" s="3">
        <v>1.6311674248676002E-2</v>
      </c>
      <c r="BR206" s="3">
        <v>5.1455753808951196E-3</v>
      </c>
      <c r="BS206" s="3">
        <v>0.63780928357205002</v>
      </c>
      <c r="BT206" s="3">
        <v>7.7530618040890203E-2</v>
      </c>
      <c r="BU206" s="3">
        <v>3.9312770451611301E-2</v>
      </c>
      <c r="BV206" s="3">
        <v>0.10666798199137199</v>
      </c>
      <c r="BW206" s="3">
        <v>1.8415300943022E-2</v>
      </c>
      <c r="BX206" s="3">
        <v>1.0180048745564E-2</v>
      </c>
      <c r="BY206" s="3">
        <v>0.24022996345509601</v>
      </c>
      <c r="BZ206" s="3">
        <v>4.2870828046570802E-2</v>
      </c>
      <c r="CA206" s="3">
        <v>2.1346998655248899E-2</v>
      </c>
      <c r="CB206" s="3">
        <v>3.7804445591746297E-2</v>
      </c>
      <c r="CC206" s="3">
        <v>9.5232415842265092E-3</v>
      </c>
      <c r="CD206" s="3">
        <v>5.4044836620953801E-3</v>
      </c>
      <c r="CE206" s="3">
        <v>0.179023343959965</v>
      </c>
      <c r="CF206" s="3">
        <v>4.06452816401007E-2</v>
      </c>
      <c r="CG206" s="3">
        <v>3.63542348549954E-2</v>
      </c>
      <c r="CH206" s="3">
        <v>2.4366950347135399E-2</v>
      </c>
      <c r="CI206" s="3">
        <v>8.2268789661533708E-3</v>
      </c>
      <c r="CJ206" s="3">
        <v>8.6470402752015993E-3</v>
      </c>
      <c r="CK206" s="13">
        <v>9.9999999999999995E-7</v>
      </c>
      <c r="CL206" s="3">
        <v>2.7435887306536998E-3</v>
      </c>
      <c r="CM206" s="3">
        <f t="shared" si="12"/>
        <v>0.57071764513350798</v>
      </c>
      <c r="CN206">
        <f t="shared" si="13"/>
        <v>1.7954133128124391E-4</v>
      </c>
      <c r="CO206">
        <f t="shared" si="14"/>
        <v>5.1637884813304303E-3</v>
      </c>
      <c r="CP206" s="3">
        <f t="shared" si="15"/>
        <v>3.4769303957815439E-2</v>
      </c>
      <c r="CQ206" t="str">
        <f t="shared" si="16"/>
        <v>Dol</v>
      </c>
      <c r="CR206" s="3">
        <f t="shared" si="17"/>
        <v>22.70826131076798</v>
      </c>
      <c r="CV206">
        <v>3.4769303957815439E-2</v>
      </c>
    </row>
    <row r="207" spans="1:100" x14ac:dyDescent="0.25">
      <c r="A207" t="s">
        <v>183</v>
      </c>
      <c r="B207">
        <v>44.137</v>
      </c>
      <c r="C207">
        <v>28722.3</v>
      </c>
      <c r="D207">
        <v>45705.2</v>
      </c>
      <c r="E207" s="3">
        <v>3.8789112855464301</v>
      </c>
      <c r="F207" s="3">
        <v>0.16132179405854599</v>
      </c>
      <c r="G207" s="3">
        <v>0.18079985779971999</v>
      </c>
      <c r="H207" s="3">
        <v>110859.93316389099</v>
      </c>
      <c r="I207" s="3">
        <v>3279.3455582740598</v>
      </c>
      <c r="J207" s="3">
        <v>0.20253704675041301</v>
      </c>
      <c r="K207" s="3">
        <v>117519.604621519</v>
      </c>
      <c r="L207" s="3">
        <v>4338.6858052671296</v>
      </c>
      <c r="M207" s="3">
        <v>0.54641620865616902</v>
      </c>
      <c r="N207" s="3">
        <v>3040.5026795188601</v>
      </c>
      <c r="O207" s="3">
        <v>190.77397752181901</v>
      </c>
      <c r="P207" s="3">
        <v>0.53549807909176805</v>
      </c>
      <c r="Q207" s="3">
        <v>8931.5763740482307</v>
      </c>
      <c r="R207" s="3">
        <v>537.47295382418304</v>
      </c>
      <c r="S207" s="3">
        <v>89.678621938446497</v>
      </c>
      <c r="T207" s="3">
        <v>2409.4442325909299</v>
      </c>
      <c r="U207" s="3">
        <v>106.519158629849</v>
      </c>
      <c r="V207" s="3">
        <v>9.1205140337733699</v>
      </c>
      <c r="W207" s="3">
        <v>206613.19004471201</v>
      </c>
      <c r="X207" s="3">
        <v>4972.7102129941204</v>
      </c>
      <c r="Y207" s="12" t="s">
        <v>243</v>
      </c>
      <c r="Z207" s="3">
        <v>24.4721805530708</v>
      </c>
      <c r="AA207" s="3">
        <v>1.2148502341058001</v>
      </c>
      <c r="AB207" s="3">
        <v>4.3403919514326102E-2</v>
      </c>
      <c r="AC207" s="3">
        <v>98.204246094638606</v>
      </c>
      <c r="AD207" s="3">
        <v>3.2846037283036802</v>
      </c>
      <c r="AE207" s="3">
        <v>0.178053392148005</v>
      </c>
      <c r="AF207" s="3">
        <v>2930.8665058474298</v>
      </c>
      <c r="AG207" s="3">
        <v>265.90869841087499</v>
      </c>
      <c r="AH207" s="3">
        <v>14.3900480201467</v>
      </c>
      <c r="AI207" s="3">
        <v>62.9229396727386</v>
      </c>
      <c r="AJ207" s="3">
        <v>2.0731481153193898</v>
      </c>
      <c r="AK207" s="3">
        <v>1.8247408428530999E-2</v>
      </c>
      <c r="AL207" s="3">
        <v>1.07104757281685</v>
      </c>
      <c r="AM207" s="3">
        <v>8.3313324193681093E-2</v>
      </c>
      <c r="AN207" s="3">
        <v>2.7081756072791799E-2</v>
      </c>
      <c r="AO207" s="3">
        <v>103.363249177036</v>
      </c>
      <c r="AP207" s="3">
        <v>5.4584728529916502</v>
      </c>
      <c r="AQ207" s="3">
        <v>0.142811395300044</v>
      </c>
      <c r="AR207" s="3">
        <v>104.17356933851499</v>
      </c>
      <c r="AS207" s="3">
        <v>4.4541337055946597</v>
      </c>
      <c r="AT207" s="3">
        <v>1.5761448454592E-2</v>
      </c>
      <c r="AU207" s="3">
        <v>1.29826484900879</v>
      </c>
      <c r="AV207" s="3">
        <v>0.134886746209012</v>
      </c>
      <c r="AW207" s="3">
        <v>9.8336298335168094E-3</v>
      </c>
      <c r="AX207" s="3">
        <v>2.2355414161451601</v>
      </c>
      <c r="AY207" s="3">
        <v>0.148383371742451</v>
      </c>
      <c r="AZ207" s="3">
        <v>1.09391310119845E-2</v>
      </c>
      <c r="BA207" s="3">
        <v>0.23259460796547199</v>
      </c>
      <c r="BB207" s="3">
        <v>2.4263932713514201E-2</v>
      </c>
      <c r="BC207" s="3">
        <v>1.0635508654102999E-2</v>
      </c>
      <c r="BD207" s="3">
        <v>0.877815116147172</v>
      </c>
      <c r="BE207" s="3">
        <v>0.131781958727406</v>
      </c>
      <c r="BF207" s="3">
        <v>5.76398581362942E-2</v>
      </c>
      <c r="BG207" s="3">
        <v>0.24476244785399001</v>
      </c>
      <c r="BH207" s="3">
        <v>7.6984936386030697E-2</v>
      </c>
      <c r="BI207" s="3">
        <v>5.7697317158233202E-2</v>
      </c>
      <c r="BJ207" s="3">
        <v>6.2447972543276803E-2</v>
      </c>
      <c r="BK207" s="3">
        <v>2.2412627999459301E-2</v>
      </c>
      <c r="BL207" s="3">
        <v>1.54784969710562E-2</v>
      </c>
      <c r="BM207" s="3">
        <v>0.17704506324437</v>
      </c>
      <c r="BN207" s="3">
        <v>5.4715124879143102E-2</v>
      </c>
      <c r="BO207" s="3">
        <v>8.1007787100634596E-2</v>
      </c>
      <c r="BP207" s="3">
        <v>2.1188877793730802E-2</v>
      </c>
      <c r="BQ207" s="3">
        <v>8.4450451573706998E-3</v>
      </c>
      <c r="BR207" s="3">
        <v>1.1134839395851101E-2</v>
      </c>
      <c r="BS207" s="3">
        <v>0.16551531366417099</v>
      </c>
      <c r="BT207" s="3">
        <v>4.5593974379930999E-2</v>
      </c>
      <c r="BU207" s="3">
        <v>5.3955069708776997E-2</v>
      </c>
      <c r="BV207" s="3">
        <v>2.6502943554666699E-2</v>
      </c>
      <c r="BW207" s="3">
        <v>1.1296281423462499E-2</v>
      </c>
      <c r="BX207" s="3">
        <v>1.3206489454277199E-2</v>
      </c>
      <c r="BY207" s="3">
        <v>9.7600265228763694E-2</v>
      </c>
      <c r="BZ207" s="3">
        <v>3.1649737337482199E-2</v>
      </c>
      <c r="CA207" s="3">
        <v>3.5241371203033799E-2</v>
      </c>
      <c r="CB207" s="3">
        <v>1.15976102104957E-2</v>
      </c>
      <c r="CC207" s="3">
        <v>6.2426347342595797E-3</v>
      </c>
      <c r="CD207" s="3">
        <v>9.5748197899806695E-3</v>
      </c>
      <c r="CE207" s="3">
        <v>8.0185239495692298E-2</v>
      </c>
      <c r="CF207" s="3">
        <v>3.6188723899589201E-2</v>
      </c>
      <c r="CG207" s="3">
        <v>3.56907326960553E-2</v>
      </c>
      <c r="CH207" s="13">
        <v>9.9999999999999995E-7</v>
      </c>
      <c r="CI207" s="3">
        <v>5.6308396879057804E-3</v>
      </c>
      <c r="CJ207" s="3">
        <v>1.0792197119010199E-2</v>
      </c>
      <c r="CK207" s="3">
        <v>1.27841265863358</v>
      </c>
      <c r="CL207" s="3">
        <v>0.14346598329903201</v>
      </c>
      <c r="CM207" s="3">
        <f t="shared" si="12"/>
        <v>0.56879042715562944</v>
      </c>
      <c r="CN207">
        <f t="shared" si="13"/>
        <v>1.4071424837048101E-4</v>
      </c>
      <c r="CO207">
        <f t="shared" si="14"/>
        <v>5.1552769610437648E-3</v>
      </c>
      <c r="CP207" s="3">
        <f t="shared" si="15"/>
        <v>2.7295186938315581E-2</v>
      </c>
      <c r="CQ207" t="str">
        <f t="shared" si="16"/>
        <v>Cal</v>
      </c>
      <c r="CR207" s="3">
        <f t="shared" si="17"/>
        <v>5.5310627228557507</v>
      </c>
      <c r="CV207">
        <v>2.7295186938315581E-2</v>
      </c>
    </row>
    <row r="208" spans="1:100" x14ac:dyDescent="0.25">
      <c r="A208" t="s">
        <v>184</v>
      </c>
      <c r="B208">
        <v>44.139000000000003</v>
      </c>
      <c r="C208">
        <v>30197</v>
      </c>
      <c r="D208">
        <v>44588.800000000003</v>
      </c>
      <c r="E208" s="3">
        <v>2.0545376390696002</v>
      </c>
      <c r="F208" s="3">
        <v>0.122211326278369</v>
      </c>
      <c r="G208" s="3">
        <v>0.140956585536886</v>
      </c>
      <c r="H208" s="3">
        <v>109465.978220555</v>
      </c>
      <c r="I208" s="3">
        <v>3389.06459601096</v>
      </c>
      <c r="J208" s="3">
        <v>0.191515048661451</v>
      </c>
      <c r="K208" s="3">
        <v>116749.598778158</v>
      </c>
      <c r="L208" s="3">
        <v>2991.0180256901499</v>
      </c>
      <c r="M208" s="3">
        <v>0.67375720812165596</v>
      </c>
      <c r="N208" s="3">
        <v>552.38530792273605</v>
      </c>
      <c r="O208" s="3">
        <v>35.608524417491601</v>
      </c>
      <c r="P208" s="3">
        <v>0.44875815985344297</v>
      </c>
      <c r="Q208" s="3">
        <v>2708.0508031160198</v>
      </c>
      <c r="R208" s="3">
        <v>307.82475035070399</v>
      </c>
      <c r="S208" s="3">
        <v>93.094171995176694</v>
      </c>
      <c r="T208" s="3">
        <v>533.09038154730899</v>
      </c>
      <c r="U208" s="3">
        <v>33.394099721064997</v>
      </c>
      <c r="V208" s="3">
        <v>7.0550336219738998</v>
      </c>
      <c r="W208" s="3">
        <v>202481.85009211901</v>
      </c>
      <c r="X208" s="3">
        <v>4573.7349562298105</v>
      </c>
      <c r="Y208" s="12" t="s">
        <v>243</v>
      </c>
      <c r="Z208" s="3">
        <v>12.142897497915699</v>
      </c>
      <c r="AA208" s="3">
        <v>0.44491671148726197</v>
      </c>
      <c r="AB208" s="3">
        <v>3.9549125736734199E-2</v>
      </c>
      <c r="AC208" s="3">
        <v>91.996535229768597</v>
      </c>
      <c r="AD208" s="3">
        <v>2.94247660106483</v>
      </c>
      <c r="AE208" s="3">
        <v>0.17010081735307001</v>
      </c>
      <c r="AF208" s="3">
        <v>1049.7399808052101</v>
      </c>
      <c r="AG208" s="3">
        <v>39.843146507941498</v>
      </c>
      <c r="AH208" s="3">
        <v>13.982438211330599</v>
      </c>
      <c r="AI208" s="3">
        <v>49.216286091917297</v>
      </c>
      <c r="AJ208" s="3">
        <v>1.4378263068961099</v>
      </c>
      <c r="AK208" s="3">
        <v>1.48736387137441E-2</v>
      </c>
      <c r="AL208" s="3">
        <v>1.0481122318282201</v>
      </c>
      <c r="AM208" s="3">
        <v>8.6277399182796505E-2</v>
      </c>
      <c r="AN208" s="3">
        <v>1.06817658685833E-2</v>
      </c>
      <c r="AO208" s="3">
        <v>34.809953537264299</v>
      </c>
      <c r="AP208" s="3">
        <v>9.4415827197042894</v>
      </c>
      <c r="AQ208" s="3">
        <v>0.13357256468835901</v>
      </c>
      <c r="AR208" s="3">
        <v>28.3790635828075</v>
      </c>
      <c r="AS208" s="3">
        <v>5.0498018674231604</v>
      </c>
      <c r="AT208" s="3">
        <v>1.7785701899843201E-2</v>
      </c>
      <c r="AU208" s="3">
        <v>1.0035317358918601</v>
      </c>
      <c r="AV208" s="3">
        <v>6.9733695938368104E-2</v>
      </c>
      <c r="AW208" s="3">
        <v>7.8548181061035404E-3</v>
      </c>
      <c r="AX208" s="3">
        <v>1.77990619119004</v>
      </c>
      <c r="AY208" s="3">
        <v>9.8876533817017803E-2</v>
      </c>
      <c r="AZ208" s="3">
        <v>8.8324116615084106E-3</v>
      </c>
      <c r="BA208" s="3">
        <v>0.23452791672888099</v>
      </c>
      <c r="BB208" s="3">
        <v>2.6778650906385301E-2</v>
      </c>
      <c r="BC208" s="3">
        <v>7.3267660050627204E-3</v>
      </c>
      <c r="BD208" s="3">
        <v>0.76249439210360104</v>
      </c>
      <c r="BE208" s="3">
        <v>0.10182101077703699</v>
      </c>
      <c r="BF208" s="3">
        <v>7.3984209088987493E-2</v>
      </c>
      <c r="BG208" s="3">
        <v>0.19846478962908701</v>
      </c>
      <c r="BH208" s="3">
        <v>5.3581938006406898E-2</v>
      </c>
      <c r="BI208" s="3">
        <v>5.0482442808021701E-2</v>
      </c>
      <c r="BJ208" s="3">
        <v>4.1885276504966297E-2</v>
      </c>
      <c r="BK208" s="3">
        <v>1.23916957834688E-2</v>
      </c>
      <c r="BL208" s="3">
        <v>1.8417778021495499E-2</v>
      </c>
      <c r="BM208" s="3">
        <v>0.157776460405537</v>
      </c>
      <c r="BN208" s="3">
        <v>5.4963014682653501E-2</v>
      </c>
      <c r="BO208" s="3">
        <v>5.0191801057778401E-2</v>
      </c>
      <c r="BP208" s="3">
        <v>3.0310360639763102E-2</v>
      </c>
      <c r="BQ208" s="3">
        <v>8.0031269252564107E-3</v>
      </c>
      <c r="BR208" s="3">
        <v>1.36349542328123E-2</v>
      </c>
      <c r="BS208" s="3">
        <v>0.149641218962385</v>
      </c>
      <c r="BT208" s="3">
        <v>3.8903438509343802E-2</v>
      </c>
      <c r="BU208" s="3">
        <v>4.9930177224927701E-2</v>
      </c>
      <c r="BV208" s="3">
        <v>3.1074812349019602E-2</v>
      </c>
      <c r="BW208" s="3">
        <v>9.4588039667284698E-3</v>
      </c>
      <c r="BX208" s="3">
        <v>1.51539543880512E-2</v>
      </c>
      <c r="BY208" s="3">
        <v>9.8131234419261998E-2</v>
      </c>
      <c r="BZ208" s="3">
        <v>2.85525576974754E-2</v>
      </c>
      <c r="CA208" s="3">
        <v>3.2847733357586499E-2</v>
      </c>
      <c r="CB208" s="3">
        <v>1.5040410198794501E-2</v>
      </c>
      <c r="CC208" s="3">
        <v>6.8077754971725404E-3</v>
      </c>
      <c r="CD208" s="3">
        <v>5.7479304000499403E-3</v>
      </c>
      <c r="CE208" s="3">
        <v>6.0330177864852702E-2</v>
      </c>
      <c r="CF208" s="3">
        <v>2.69963103166963E-2</v>
      </c>
      <c r="CG208" s="3">
        <v>5.0949181534793102E-2</v>
      </c>
      <c r="CH208" s="13">
        <v>9.9999999999999995E-7</v>
      </c>
      <c r="CI208" s="3">
        <v>6.5695923609939101E-3</v>
      </c>
      <c r="CJ208" s="3">
        <v>1.5101265987512101E-2</v>
      </c>
      <c r="CK208" s="3">
        <v>0.34525755985418799</v>
      </c>
      <c r="CL208" s="3">
        <v>5.3156364901160998E-2</v>
      </c>
      <c r="CM208" s="3">
        <f t="shared" si="12"/>
        <v>0.57659290808061481</v>
      </c>
      <c r="CN208">
        <f t="shared" si="13"/>
        <v>1.4542220965505084E-4</v>
      </c>
      <c r="CO208">
        <f t="shared" si="14"/>
        <v>5.0521944730804683E-3</v>
      </c>
      <c r="CP208" s="3">
        <f t="shared" si="15"/>
        <v>2.8783969110829324E-2</v>
      </c>
      <c r="CQ208" t="str">
        <f t="shared" si="16"/>
        <v>Cal</v>
      </c>
      <c r="CR208" s="3">
        <f t="shared" si="17"/>
        <v>4.5631159768880494</v>
      </c>
      <c r="CV208">
        <v>2.8783969110829324E-2</v>
      </c>
    </row>
    <row r="209" spans="1:100" x14ac:dyDescent="0.25">
      <c r="A209" t="s">
        <v>185</v>
      </c>
      <c r="B209">
        <v>44.148000000000003</v>
      </c>
      <c r="C209">
        <v>12369.6</v>
      </c>
      <c r="D209">
        <v>94524.1</v>
      </c>
      <c r="E209" s="3">
        <v>15.8543434038053</v>
      </c>
      <c r="F209" s="3">
        <v>0.74714470260214505</v>
      </c>
      <c r="G209" s="3">
        <v>0.14742682388664699</v>
      </c>
      <c r="H209" s="3">
        <v>113355.493589151</v>
      </c>
      <c r="I209" s="3">
        <v>6850.3761153616797</v>
      </c>
      <c r="J209" s="3">
        <v>0.20876761074698899</v>
      </c>
      <c r="K209" s="3">
        <v>118514.816914173</v>
      </c>
      <c r="L209" s="3">
        <v>7220.8295565605804</v>
      </c>
      <c r="M209" s="3">
        <v>0.52058448369298804</v>
      </c>
      <c r="N209" s="3">
        <v>6893.3583593329304</v>
      </c>
      <c r="O209" s="3">
        <v>519.18487262616497</v>
      </c>
      <c r="P209" s="3">
        <v>0.639303106469569</v>
      </c>
      <c r="Q209" s="3">
        <v>27194.711726900001</v>
      </c>
      <c r="R209" s="3">
        <v>2028.8266883654601</v>
      </c>
      <c r="S209" s="3">
        <v>102.186314839232</v>
      </c>
      <c r="T209" s="3">
        <v>6650.3110400570604</v>
      </c>
      <c r="U209" s="3">
        <v>355.65496091186202</v>
      </c>
      <c r="V209" s="3">
        <v>7.5153851474280504</v>
      </c>
      <c r="W209" s="3">
        <v>210908.85161301299</v>
      </c>
      <c r="X209" s="3">
        <v>6385.7517933106601</v>
      </c>
      <c r="Y209" s="12" t="s">
        <v>243</v>
      </c>
      <c r="Z209" s="3">
        <v>10.3457530634431</v>
      </c>
      <c r="AA209" s="3">
        <v>0.58609578410015295</v>
      </c>
      <c r="AB209" s="3">
        <v>3.7264321887045898E-2</v>
      </c>
      <c r="AC209" s="3">
        <v>92.266601531662104</v>
      </c>
      <c r="AD209" s="3">
        <v>5.0831555167183202</v>
      </c>
      <c r="AE209" s="3">
        <v>0.16270560265431899</v>
      </c>
      <c r="AF209" s="3">
        <v>1921.02849005388</v>
      </c>
      <c r="AG209" s="3">
        <v>118.0338076793</v>
      </c>
      <c r="AH209" s="3">
        <v>13.4551744972064</v>
      </c>
      <c r="AI209" s="3">
        <v>74.795510434863004</v>
      </c>
      <c r="AJ209" s="3">
        <v>4.0078170102833601</v>
      </c>
      <c r="AK209" s="3">
        <v>2.2409155700602201E-2</v>
      </c>
      <c r="AL209" s="3">
        <v>5.4091185073718204</v>
      </c>
      <c r="AM209" s="3">
        <v>0.33490168030329598</v>
      </c>
      <c r="AN209" s="3">
        <v>1.04448459807515E-2</v>
      </c>
      <c r="AO209" s="3">
        <v>11.471698632277199</v>
      </c>
      <c r="AP209" s="3">
        <v>0.96264985270496894</v>
      </c>
      <c r="AQ209" s="3">
        <v>0.11513750442731099</v>
      </c>
      <c r="AR209" s="3">
        <v>11.4646225772058</v>
      </c>
      <c r="AS209" s="3">
        <v>0.62128671424197202</v>
      </c>
      <c r="AT209" s="3">
        <v>2.6560505558364499E-2</v>
      </c>
      <c r="AU209" s="3">
        <v>5.7521126811631698</v>
      </c>
      <c r="AV209" s="3">
        <v>0.245684096120937</v>
      </c>
      <c r="AW209" s="3">
        <v>9.3094771012751792E-3</v>
      </c>
      <c r="AX209" s="3">
        <v>14.543022291532999</v>
      </c>
      <c r="AY209" s="3">
        <v>0.84663416538897796</v>
      </c>
      <c r="AZ209" s="3">
        <v>1.0872898098486501E-2</v>
      </c>
      <c r="BA209" s="3">
        <v>1.6525176525060199</v>
      </c>
      <c r="BB209" s="3">
        <v>0.111515218838264</v>
      </c>
      <c r="BC209" s="3">
        <v>1.0120119555852699E-2</v>
      </c>
      <c r="BD209" s="3">
        <v>5.8818403191994904</v>
      </c>
      <c r="BE209" s="3">
        <v>0.38632466128263598</v>
      </c>
      <c r="BF209" s="3">
        <v>6.1536456699745903E-2</v>
      </c>
      <c r="BG209" s="3">
        <v>0.93454914876587802</v>
      </c>
      <c r="BH209" s="3">
        <v>0.13596522864388999</v>
      </c>
      <c r="BI209" s="3">
        <v>9.4846773184365907E-2</v>
      </c>
      <c r="BJ209" s="3">
        <v>0.18216123037427701</v>
      </c>
      <c r="BK209" s="3">
        <v>2.8789720208230299E-2</v>
      </c>
      <c r="BL209" s="3">
        <v>1.4321249274049E-2</v>
      </c>
      <c r="BM209" s="3">
        <v>0.85786099361892798</v>
      </c>
      <c r="BN209" s="3">
        <v>0.12753996813725901</v>
      </c>
      <c r="BO209" s="3">
        <v>6.3682010337539799E-2</v>
      </c>
      <c r="BP209" s="3">
        <v>0.136849134051022</v>
      </c>
      <c r="BQ209" s="3">
        <v>2.0909694662419102E-2</v>
      </c>
      <c r="BR209" s="3">
        <v>5.3634083030948904E-3</v>
      </c>
      <c r="BS209" s="3">
        <v>0.93209206174951598</v>
      </c>
      <c r="BT209" s="3">
        <v>0.103512701583272</v>
      </c>
      <c r="BU209" s="3">
        <v>3.5645284893254497E-2</v>
      </c>
      <c r="BV209" s="3">
        <v>0.19879579300116099</v>
      </c>
      <c r="BW209" s="3">
        <v>2.6120847847001E-2</v>
      </c>
      <c r="BX209" s="3">
        <v>1.42672570879149E-2</v>
      </c>
      <c r="BY209" s="3">
        <v>0.47240629505472398</v>
      </c>
      <c r="BZ209" s="3">
        <v>6.7448055783990699E-2</v>
      </c>
      <c r="CA209" s="3">
        <v>3.3154331725699301E-2</v>
      </c>
      <c r="CB209" s="3">
        <v>8.19550092130686E-2</v>
      </c>
      <c r="CC209" s="3">
        <v>1.71633990551886E-2</v>
      </c>
      <c r="CD209" s="3">
        <v>1.1576991633191199E-2</v>
      </c>
      <c r="CE209" s="3">
        <v>0.55006247445145895</v>
      </c>
      <c r="CF209" s="3">
        <v>8.9198764053617693E-2</v>
      </c>
      <c r="CG209" s="3">
        <v>3.5816141830983902E-2</v>
      </c>
      <c r="CH209" s="3">
        <v>6.3473131864690197E-2</v>
      </c>
      <c r="CI209" s="3">
        <v>1.4138382496089799E-2</v>
      </c>
      <c r="CJ209" s="3">
        <v>1.19909264819543E-2</v>
      </c>
      <c r="CK209" s="3">
        <v>0.42732132055898803</v>
      </c>
      <c r="CL209" s="3">
        <v>7.6828543442271899E-2</v>
      </c>
      <c r="CM209" s="3">
        <f t="shared" ref="CM209:CM254" si="18">K209/W209</f>
        <v>0.56192433844185175</v>
      </c>
      <c r="CN209">
        <f t="shared" ref="CN209:CN254" si="19">(I209/1000000)/23.305</f>
        <v>2.9394448038453893E-4</v>
      </c>
      <c r="CO209">
        <f t="shared" ref="CO209:CO254" si="20">(W209/1000000)/40.078</f>
        <v>5.262459494311417E-3</v>
      </c>
      <c r="CP209" s="3">
        <f t="shared" ref="CP209:CP254" si="21">CN209/CO209</f>
        <v>5.5856863259904486E-2</v>
      </c>
      <c r="CQ209" t="str">
        <f t="shared" ref="CQ209:CQ254" si="22">IF(CP209&gt;0.03,"Dol","Cal")</f>
        <v>Dol</v>
      </c>
      <c r="CR209" s="3">
        <f t="shared" ref="CR209:CR254" si="23">SUM(CH209,CE209,CB209,BY209,BV209,BS209,BP209,BM209,BJ209,BG209,BD209,BA209,AX209,AU209)</f>
        <v>32.239698216546401</v>
      </c>
      <c r="CV209">
        <v>5.5856863259904486E-2</v>
      </c>
    </row>
    <row r="210" spans="1:100" x14ac:dyDescent="0.25">
      <c r="A210" t="s">
        <v>186</v>
      </c>
      <c r="B210">
        <v>44.179000000000002</v>
      </c>
      <c r="C210">
        <v>13735.1</v>
      </c>
      <c r="D210">
        <v>95378.2</v>
      </c>
      <c r="E210" s="3">
        <v>10.1474723566006</v>
      </c>
      <c r="F210" s="3">
        <v>0.73618835851920505</v>
      </c>
      <c r="G210" s="3">
        <v>0.149346522467839</v>
      </c>
      <c r="H210" s="3">
        <v>111818.802544352</v>
      </c>
      <c r="I210" s="3">
        <v>5288.2416271494603</v>
      </c>
      <c r="J210" s="3">
        <v>0.21124211824978201</v>
      </c>
      <c r="K210" s="3">
        <v>119738.33820345699</v>
      </c>
      <c r="L210" s="3">
        <v>5795.7593966062605</v>
      </c>
      <c r="M210" s="3">
        <v>0.52694544741511196</v>
      </c>
      <c r="N210" s="3">
        <v>3803.97088576637</v>
      </c>
      <c r="O210" s="3">
        <v>424.71951911092202</v>
      </c>
      <c r="P210" s="3">
        <v>0.64748433288804597</v>
      </c>
      <c r="Q210" s="3">
        <v>23389.3591500898</v>
      </c>
      <c r="R210" s="3">
        <v>3061.1679349102501</v>
      </c>
      <c r="S210" s="3">
        <v>103.625493518486</v>
      </c>
      <c r="T210" s="3">
        <v>4198.9708035982303</v>
      </c>
      <c r="U210" s="3">
        <v>466.68864488246498</v>
      </c>
      <c r="V210" s="3">
        <v>7.4960685973470396</v>
      </c>
      <c r="W210" s="3">
        <v>206886.894165034</v>
      </c>
      <c r="X210" s="3">
        <v>6960.7329563373696</v>
      </c>
      <c r="Y210" s="12" t="s">
        <v>243</v>
      </c>
      <c r="Z210" s="3">
        <v>7.3647866748691699</v>
      </c>
      <c r="AA210" s="3">
        <v>0.469900659881062</v>
      </c>
      <c r="AB210" s="3">
        <v>3.7714481610748897E-2</v>
      </c>
      <c r="AC210" s="3">
        <v>87.669656928199004</v>
      </c>
      <c r="AD210" s="3">
        <v>4.17318076516632</v>
      </c>
      <c r="AE210" s="3">
        <v>0.164759011024324</v>
      </c>
      <c r="AF210" s="3">
        <v>1459.35650361695</v>
      </c>
      <c r="AG210" s="3">
        <v>87.190425535324295</v>
      </c>
      <c r="AH210" s="3">
        <v>13.6185100942118</v>
      </c>
      <c r="AI210" s="3">
        <v>73.781193505120399</v>
      </c>
      <c r="AJ210" s="3">
        <v>3.21714308108717</v>
      </c>
      <c r="AK210" s="3">
        <v>2.26938376261849E-2</v>
      </c>
      <c r="AL210" s="3">
        <v>5.2615945117092897</v>
      </c>
      <c r="AM210" s="3">
        <v>0.28641954198685399</v>
      </c>
      <c r="AN210" s="3">
        <v>1.05829722273979E-2</v>
      </c>
      <c r="AO210" s="3">
        <v>11.179909280370101</v>
      </c>
      <c r="AP210" s="3">
        <v>1.1272050783585199</v>
      </c>
      <c r="AQ210" s="3">
        <v>0.116576741533166</v>
      </c>
      <c r="AR210" s="3">
        <v>11.070215177247899</v>
      </c>
      <c r="AS210" s="3">
        <v>0.84895646404425995</v>
      </c>
      <c r="AT210" s="3">
        <v>2.68951706886606E-2</v>
      </c>
      <c r="AU210" s="3">
        <v>6.2823791229677699</v>
      </c>
      <c r="AV210" s="3">
        <v>0.27363193667536101</v>
      </c>
      <c r="AW210" s="3">
        <v>9.4284796193991605E-3</v>
      </c>
      <c r="AX210" s="3">
        <v>15.2615061266449</v>
      </c>
      <c r="AY210" s="3">
        <v>0.65364220245530702</v>
      </c>
      <c r="AZ210" s="3">
        <v>1.10097288617164E-2</v>
      </c>
      <c r="BA210" s="3">
        <v>1.67519597046741</v>
      </c>
      <c r="BB210" s="3">
        <v>9.8097023713526396E-2</v>
      </c>
      <c r="BC210" s="3">
        <v>1.02504478040388E-2</v>
      </c>
      <c r="BD210" s="3">
        <v>6.4030047347302199</v>
      </c>
      <c r="BE210" s="3">
        <v>0.32445760103593102</v>
      </c>
      <c r="BF210" s="3">
        <v>6.2335397461449997E-2</v>
      </c>
      <c r="BG210" s="3">
        <v>1.24782522301032</v>
      </c>
      <c r="BH210" s="3">
        <v>0.173526273097421</v>
      </c>
      <c r="BI210" s="3">
        <v>9.6096927904875201E-2</v>
      </c>
      <c r="BJ210" s="3">
        <v>0.19920351123364399</v>
      </c>
      <c r="BK210" s="3">
        <v>3.0532535374604399E-2</v>
      </c>
      <c r="BL210" s="3">
        <v>1.45061983565252E-2</v>
      </c>
      <c r="BM210" s="3">
        <v>1.1155244775194</v>
      </c>
      <c r="BN210" s="3">
        <v>0.15648598293372301</v>
      </c>
      <c r="BO210" s="3">
        <v>6.4531959111384998E-2</v>
      </c>
      <c r="BP210" s="3">
        <v>0.13677778950112501</v>
      </c>
      <c r="BQ210" s="3">
        <v>1.93700342903598E-2</v>
      </c>
      <c r="BR210" s="3">
        <v>5.4349309812407797E-3</v>
      </c>
      <c r="BS210" s="3">
        <v>0.96406005361047797</v>
      </c>
      <c r="BT210" s="3">
        <v>0.10791734543765</v>
      </c>
      <c r="BU210" s="3">
        <v>3.6121533455876702E-2</v>
      </c>
      <c r="BV210" s="3">
        <v>0.18586348065163499</v>
      </c>
      <c r="BW210" s="3">
        <v>2.2609988867221702E-2</v>
      </c>
      <c r="BX210" s="3">
        <v>1.4457475984414299E-2</v>
      </c>
      <c r="BY210" s="3">
        <v>0.51068199367438005</v>
      </c>
      <c r="BZ210" s="3">
        <v>7.9468363391523397E-2</v>
      </c>
      <c r="CA210" s="3">
        <v>3.3597814185359703E-2</v>
      </c>
      <c r="CB210" s="3">
        <v>7.3421109922969602E-2</v>
      </c>
      <c r="CC210" s="3">
        <v>1.5603654630891001E-2</v>
      </c>
      <c r="CD210" s="3">
        <v>1.17322696828482E-2</v>
      </c>
      <c r="CE210" s="3">
        <v>0.395103991580805</v>
      </c>
      <c r="CF210" s="3">
        <v>8.1073176837434202E-2</v>
      </c>
      <c r="CG210" s="3">
        <v>3.6302143093372798E-2</v>
      </c>
      <c r="CH210" s="3">
        <v>5.0949642586708498E-2</v>
      </c>
      <c r="CI210" s="3">
        <v>1.2781355276017901E-2</v>
      </c>
      <c r="CJ210" s="3">
        <v>1.21523095900104E-2</v>
      </c>
      <c r="CK210" s="3">
        <v>0.16987868705657</v>
      </c>
      <c r="CL210" s="3">
        <v>4.1200748927548603E-2</v>
      </c>
      <c r="CM210" s="3">
        <f t="shared" si="18"/>
        <v>0.57876231690124136</v>
      </c>
      <c r="CN210">
        <f t="shared" si="19"/>
        <v>2.2691446587210727E-4</v>
      </c>
      <c r="CO210">
        <f t="shared" si="20"/>
        <v>5.1621062469443084E-3</v>
      </c>
      <c r="CP210" s="3">
        <f t="shared" si="21"/>
        <v>4.3957728689995201E-2</v>
      </c>
      <c r="CQ210" t="str">
        <f t="shared" si="22"/>
        <v>Dol</v>
      </c>
      <c r="CR210" s="3">
        <f t="shared" si="23"/>
        <v>34.501497228101762</v>
      </c>
      <c r="CV210">
        <v>4.3957728689995201E-2</v>
      </c>
    </row>
    <row r="211" spans="1:100" x14ac:dyDescent="0.25">
      <c r="A211" t="s">
        <v>187</v>
      </c>
      <c r="B211">
        <v>44.21</v>
      </c>
      <c r="C211">
        <v>43993.4</v>
      </c>
      <c r="D211">
        <v>106026</v>
      </c>
      <c r="E211" s="3">
        <v>21.514107612767599</v>
      </c>
      <c r="F211" s="3">
        <v>2.2551191036054599</v>
      </c>
      <c r="G211" s="3">
        <v>0.19869389981081001</v>
      </c>
      <c r="H211" s="3">
        <v>128760.071689538</v>
      </c>
      <c r="I211" s="3">
        <v>16324.168249030199</v>
      </c>
      <c r="J211" s="3">
        <v>0.24296928674833501</v>
      </c>
      <c r="K211" s="3">
        <v>141587.75965478801</v>
      </c>
      <c r="L211" s="3">
        <v>17047.028854440701</v>
      </c>
      <c r="M211" s="3">
        <v>0.56084700938394805</v>
      </c>
      <c r="N211" s="3">
        <v>10064.6393884639</v>
      </c>
      <c r="O211" s="3">
        <v>1128.46147154802</v>
      </c>
      <c r="P211" s="3">
        <v>0.73299085791271201</v>
      </c>
      <c r="Q211" s="3">
        <v>36639.404390935997</v>
      </c>
      <c r="R211" s="3">
        <v>3775.7974243045301</v>
      </c>
      <c r="S211" s="3">
        <v>137.78489489281301</v>
      </c>
      <c r="T211" s="3">
        <v>7955.9190276760701</v>
      </c>
      <c r="U211" s="3">
        <v>587.12396549320601</v>
      </c>
      <c r="V211" s="3">
        <v>10.4578240087016</v>
      </c>
      <c r="W211" s="3">
        <v>212688.32310369</v>
      </c>
      <c r="X211" s="3">
        <v>12623.363892957101</v>
      </c>
      <c r="Y211" s="12" t="s">
        <v>243</v>
      </c>
      <c r="Z211" s="3">
        <v>10.535080654207601</v>
      </c>
      <c r="AA211" s="3">
        <v>1.1615737626903899</v>
      </c>
      <c r="AB211" s="3">
        <v>5.18658350037337E-2</v>
      </c>
      <c r="AC211" s="3">
        <v>115.31753778299201</v>
      </c>
      <c r="AD211" s="3">
        <v>13.560185540378299</v>
      </c>
      <c r="AE211" s="3">
        <v>0.21651631439777799</v>
      </c>
      <c r="AF211" s="3">
        <v>2012.9919103511399</v>
      </c>
      <c r="AG211" s="3">
        <v>276.95622766462299</v>
      </c>
      <c r="AH211" s="3">
        <v>20.646464872215599</v>
      </c>
      <c r="AI211" s="3">
        <v>85.962788319864003</v>
      </c>
      <c r="AJ211" s="3">
        <v>9.3154217232735093</v>
      </c>
      <c r="AK211" s="3">
        <v>1.6464579797807501E-2</v>
      </c>
      <c r="AL211" s="3">
        <v>5.8422454420030698</v>
      </c>
      <c r="AM211" s="3">
        <v>0.60429152061996405</v>
      </c>
      <c r="AN211" s="3">
        <v>2.3071921238690899E-2</v>
      </c>
      <c r="AO211" s="3">
        <v>14.668008405255099</v>
      </c>
      <c r="AP211" s="3">
        <v>1.16273782315731</v>
      </c>
      <c r="AQ211" s="3">
        <v>0.21030928420032699</v>
      </c>
      <c r="AR211" s="3">
        <v>14.6425139850638</v>
      </c>
      <c r="AS211" s="3">
        <v>0.70336390387315795</v>
      </c>
      <c r="AT211" s="3">
        <v>2.93162422295003E-2</v>
      </c>
      <c r="AU211" s="3">
        <v>6.3305809124887196</v>
      </c>
      <c r="AV211" s="3">
        <v>0.59708662967871895</v>
      </c>
      <c r="AW211" s="3">
        <v>1.4740236252073199E-2</v>
      </c>
      <c r="AX211" s="3">
        <v>15.932684780233799</v>
      </c>
      <c r="AY211" s="3">
        <v>1.8840332513614699</v>
      </c>
      <c r="AZ211" s="3">
        <v>1.8685864984310799E-2</v>
      </c>
      <c r="BA211" s="3">
        <v>1.73173898388403</v>
      </c>
      <c r="BB211" s="3">
        <v>0.194459825563501</v>
      </c>
      <c r="BC211" s="3">
        <v>1.04698227057178E-2</v>
      </c>
      <c r="BD211" s="3">
        <v>6.2721867364170398</v>
      </c>
      <c r="BE211" s="3">
        <v>0.51621990211881497</v>
      </c>
      <c r="BF211" s="3">
        <v>6.8178663096007106E-2</v>
      </c>
      <c r="BG211" s="3">
        <v>1.1082492428052599</v>
      </c>
      <c r="BH211" s="3">
        <v>0.18657379201915</v>
      </c>
      <c r="BI211" s="3">
        <v>6.2771024258062996E-2</v>
      </c>
      <c r="BJ211" s="3">
        <v>0.22372887909743899</v>
      </c>
      <c r="BK211" s="3">
        <v>4.3164093108768203E-2</v>
      </c>
      <c r="BL211" s="3">
        <v>2.0119904283323199E-2</v>
      </c>
      <c r="BM211" s="3">
        <v>1.0597920337275699</v>
      </c>
      <c r="BN211" s="3">
        <v>0.20180551102211</v>
      </c>
      <c r="BO211" s="3">
        <v>5.62726992167559E-2</v>
      </c>
      <c r="BP211" s="3">
        <v>0.152025650018489</v>
      </c>
      <c r="BQ211" s="3">
        <v>2.5693954229929698E-2</v>
      </c>
      <c r="BR211" s="3">
        <v>1.2548394867694801E-2</v>
      </c>
      <c r="BS211" s="3">
        <v>0.88209300069272301</v>
      </c>
      <c r="BT211" s="3">
        <v>0.11848312301718</v>
      </c>
      <c r="BU211" s="3">
        <v>6.1310436249395001E-2</v>
      </c>
      <c r="BV211" s="3">
        <v>0.16757359496777199</v>
      </c>
      <c r="BW211" s="3">
        <v>2.7734532674496999E-2</v>
      </c>
      <c r="BX211" s="3">
        <v>1.47093997796609E-2</v>
      </c>
      <c r="BY211" s="3">
        <v>0.599024870170761</v>
      </c>
      <c r="BZ211" s="3">
        <v>0.111390829119907</v>
      </c>
      <c r="CA211" s="3">
        <v>4.2990992689044001E-2</v>
      </c>
      <c r="CB211" s="3">
        <v>5.0657099693485599E-2</v>
      </c>
      <c r="CC211" s="3">
        <v>1.6574029436549901E-2</v>
      </c>
      <c r="CD211" s="3">
        <v>1.2151339705504E-2</v>
      </c>
      <c r="CE211" s="3">
        <v>0.52516804624715796</v>
      </c>
      <c r="CF211" s="3">
        <v>0.13695612799398299</v>
      </c>
      <c r="CG211" s="3">
        <v>6.1392702953533003E-2</v>
      </c>
      <c r="CH211" s="3">
        <v>6.82179288590056E-2</v>
      </c>
      <c r="CI211" s="3">
        <v>1.6365848902863901E-2</v>
      </c>
      <c r="CJ211" s="3">
        <v>1.3633228123078199E-2</v>
      </c>
      <c r="CK211" s="3">
        <v>0.49112018747570402</v>
      </c>
      <c r="CL211" s="3">
        <v>8.14379949829028E-2</v>
      </c>
      <c r="CM211" s="3">
        <f t="shared" si="18"/>
        <v>0.66570537389474371</v>
      </c>
      <c r="CN211">
        <f t="shared" si="19"/>
        <v>7.0045776653208317E-4</v>
      </c>
      <c r="CO211">
        <f t="shared" si="20"/>
        <v>5.3068597011749581E-3</v>
      </c>
      <c r="CP211" s="3">
        <f t="shared" si="21"/>
        <v>0.131991008991061</v>
      </c>
      <c r="CQ211" t="str">
        <f t="shared" si="22"/>
        <v>Dol</v>
      </c>
      <c r="CR211" s="3">
        <f t="shared" si="23"/>
        <v>35.103721759303255</v>
      </c>
      <c r="CV211">
        <v>0.131991008991061</v>
      </c>
    </row>
    <row r="212" spans="1:100" x14ac:dyDescent="0.25">
      <c r="A212" t="s">
        <v>188</v>
      </c>
      <c r="B212">
        <v>44.140999999999998</v>
      </c>
      <c r="C212">
        <v>44695.7</v>
      </c>
      <c r="D212">
        <v>97591.8</v>
      </c>
      <c r="E212" s="3">
        <v>10.071411362476301</v>
      </c>
      <c r="F212" s="3">
        <v>0.43615970963763101</v>
      </c>
      <c r="G212" s="3">
        <v>0.197227169056226</v>
      </c>
      <c r="H212" s="3">
        <v>110156.56135177601</v>
      </c>
      <c r="I212" s="3">
        <v>3963.0848614451902</v>
      </c>
      <c r="J212" s="3">
        <v>0.27501940864058499</v>
      </c>
      <c r="K212" s="3">
        <v>115454.90536810301</v>
      </c>
      <c r="L212" s="3">
        <v>4568.68355819098</v>
      </c>
      <c r="M212" s="3">
        <v>0.97308642713228199</v>
      </c>
      <c r="N212" s="3">
        <v>4404.4307842318303</v>
      </c>
      <c r="O212" s="3">
        <v>285.26660658788899</v>
      </c>
      <c r="P212" s="3">
        <v>0.562304905618077</v>
      </c>
      <c r="Q212" s="3">
        <v>17843.784066403001</v>
      </c>
      <c r="R212" s="3">
        <v>1362.51349593893</v>
      </c>
      <c r="S212" s="3">
        <v>105.617832488611</v>
      </c>
      <c r="T212" s="3">
        <v>4231.1644447737699</v>
      </c>
      <c r="U212" s="3">
        <v>232.238033933542</v>
      </c>
      <c r="V212" s="3">
        <v>8.1654708104740603</v>
      </c>
      <c r="W212" s="3">
        <v>210740.51112807301</v>
      </c>
      <c r="X212" s="3">
        <v>3653.4684679583602</v>
      </c>
      <c r="Y212" s="12" t="s">
        <v>243</v>
      </c>
      <c r="Z212" s="3">
        <v>5.9845346881596804</v>
      </c>
      <c r="AA212" s="3">
        <v>0.34126655156213898</v>
      </c>
      <c r="AB212" s="3">
        <v>4.7957400676177403E-2</v>
      </c>
      <c r="AC212" s="3">
        <v>89.824153447528403</v>
      </c>
      <c r="AD212" s="3">
        <v>3.06556736493184</v>
      </c>
      <c r="AE212" s="3">
        <v>0.18270246176822499</v>
      </c>
      <c r="AF212" s="3">
        <v>1144.7491638699501</v>
      </c>
      <c r="AG212" s="3">
        <v>56.7951490660638</v>
      </c>
      <c r="AH212" s="3">
        <v>17.2427622462939</v>
      </c>
      <c r="AI212" s="3">
        <v>75.135944505514203</v>
      </c>
      <c r="AJ212" s="3">
        <v>2.9339619352327602</v>
      </c>
      <c r="AK212" s="3">
        <v>1.9339331769591499E-2</v>
      </c>
      <c r="AL212" s="3">
        <v>5.4154128867658304</v>
      </c>
      <c r="AM212" s="3">
        <v>0.283482190733791</v>
      </c>
      <c r="AN212" s="3">
        <v>3.20667009667404E-2</v>
      </c>
      <c r="AO212" s="3">
        <v>8.5993000316105697</v>
      </c>
      <c r="AP212" s="3">
        <v>0.62999585769265798</v>
      </c>
      <c r="AQ212" s="3">
        <v>0.17290459603095301</v>
      </c>
      <c r="AR212" s="3">
        <v>8.8078324734955604</v>
      </c>
      <c r="AS212" s="3">
        <v>0.38670441994119598</v>
      </c>
      <c r="AT212" s="3">
        <v>1.9105189924823001E-2</v>
      </c>
      <c r="AU212" s="3">
        <v>5.7400676291863704</v>
      </c>
      <c r="AV212" s="3">
        <v>0.181722438229168</v>
      </c>
      <c r="AW212" s="3">
        <v>1.26177181730805E-2</v>
      </c>
      <c r="AX212" s="3">
        <v>14.006073163564</v>
      </c>
      <c r="AY212" s="3">
        <v>0.54829532567139705</v>
      </c>
      <c r="AZ212" s="3">
        <v>1.4079636542067901E-2</v>
      </c>
      <c r="BA212" s="3">
        <v>1.55667340854952</v>
      </c>
      <c r="BB212" s="3">
        <v>8.0453910845726201E-2</v>
      </c>
      <c r="BC212" s="3">
        <v>1.36937680435744E-2</v>
      </c>
      <c r="BD212" s="3">
        <v>5.8558903226844796</v>
      </c>
      <c r="BE212" s="3">
        <v>0.33724897147313898</v>
      </c>
      <c r="BF212" s="3">
        <v>6.9965866898533097E-2</v>
      </c>
      <c r="BG212" s="3">
        <v>1.22348168571961</v>
      </c>
      <c r="BH212" s="3">
        <v>0.16104298081280199</v>
      </c>
      <c r="BI212" s="3">
        <v>8.0734794255802697E-2</v>
      </c>
      <c r="BJ212" s="3">
        <v>0.19736524251660101</v>
      </c>
      <c r="BK212" s="3">
        <v>2.8956312665330899E-2</v>
      </c>
      <c r="BL212" s="3">
        <v>1.23698394465641E-2</v>
      </c>
      <c r="BM212" s="3">
        <v>1.09065282539645</v>
      </c>
      <c r="BN212" s="3">
        <v>0.16169032885818099</v>
      </c>
      <c r="BO212" s="3">
        <v>7.3844184510747105E-2</v>
      </c>
      <c r="BP212" s="3">
        <v>0.13287888552747701</v>
      </c>
      <c r="BQ212" s="3">
        <v>2.06716803903612E-2</v>
      </c>
      <c r="BR212" s="3">
        <v>9.0341331483660605E-3</v>
      </c>
      <c r="BS212" s="3">
        <v>0.88165899172610995</v>
      </c>
      <c r="BT212" s="3">
        <v>0.10956247654913299</v>
      </c>
      <c r="BU212" s="3">
        <v>3.9059021442390998E-2</v>
      </c>
      <c r="BV212" s="3">
        <v>0.16561751610325801</v>
      </c>
      <c r="BW212" s="3">
        <v>2.6711138420563999E-2</v>
      </c>
      <c r="BX212" s="3">
        <v>1.01218437299899E-2</v>
      </c>
      <c r="BY212" s="3">
        <v>0.472404804666468</v>
      </c>
      <c r="BZ212" s="3">
        <v>6.1251141800001199E-2</v>
      </c>
      <c r="CA212" s="3">
        <v>4.4115465448978097E-2</v>
      </c>
      <c r="CB212" s="3">
        <v>7.9287807140498698E-2</v>
      </c>
      <c r="CC212" s="3">
        <v>1.51917177984546E-2</v>
      </c>
      <c r="CD212" s="3">
        <v>1.5733884174025201E-2</v>
      </c>
      <c r="CE212" s="3">
        <v>0.46303772003809501</v>
      </c>
      <c r="CF212" s="3">
        <v>7.2031980140527294E-2</v>
      </c>
      <c r="CG212" s="3">
        <v>5.0460352579093197E-2</v>
      </c>
      <c r="CH212" s="3">
        <v>7.0168945810876099E-2</v>
      </c>
      <c r="CI212" s="3">
        <v>1.3300936925237599E-2</v>
      </c>
      <c r="CJ212" s="3">
        <v>1.59678187058785E-2</v>
      </c>
      <c r="CK212" s="3">
        <v>0.24616326189305701</v>
      </c>
      <c r="CL212" s="3">
        <v>4.9168211891085299E-2</v>
      </c>
      <c r="CM212" s="3">
        <f t="shared" si="18"/>
        <v>0.54785339918786558</v>
      </c>
      <c r="CN212">
        <f t="shared" si="19"/>
        <v>1.7005298697469169E-4</v>
      </c>
      <c r="CO212">
        <f t="shared" si="20"/>
        <v>5.2582591728148357E-3</v>
      </c>
      <c r="CP212" s="3">
        <f t="shared" si="21"/>
        <v>3.2340168368623683E-2</v>
      </c>
      <c r="CQ212" t="str">
        <f t="shared" si="22"/>
        <v>Dol</v>
      </c>
      <c r="CR212" s="3">
        <f t="shared" si="23"/>
        <v>31.935258948629816</v>
      </c>
      <c r="CV212">
        <v>3.2340168368623683E-2</v>
      </c>
    </row>
    <row r="213" spans="1:100" x14ac:dyDescent="0.25">
      <c r="A213" t="s">
        <v>189</v>
      </c>
      <c r="B213">
        <v>44.148000000000003</v>
      </c>
      <c r="C213">
        <v>44695.7</v>
      </c>
      <c r="D213">
        <v>95991.1</v>
      </c>
      <c r="E213" s="3">
        <v>13.9115583650111</v>
      </c>
      <c r="F213" s="3">
        <v>0.57198783009880705</v>
      </c>
      <c r="G213" s="3">
        <v>0.23221722198070699</v>
      </c>
      <c r="H213" s="3">
        <v>110597.069388997</v>
      </c>
      <c r="I213" s="3">
        <v>4573.5339715270102</v>
      </c>
      <c r="J213" s="3">
        <v>0.32343547579383503</v>
      </c>
      <c r="K213" s="3">
        <v>117915.956674309</v>
      </c>
      <c r="L213" s="3">
        <v>4739.5863217067999</v>
      </c>
      <c r="M213" s="3">
        <v>1.1448089481485499</v>
      </c>
      <c r="N213" s="3">
        <v>7943.9599088140303</v>
      </c>
      <c r="O213" s="3">
        <v>464.62608268786801</v>
      </c>
      <c r="P213" s="3">
        <v>0.66191568886646701</v>
      </c>
      <c r="Q213" s="3">
        <v>30366.589660701698</v>
      </c>
      <c r="R213" s="3">
        <v>1808.3414228593499</v>
      </c>
      <c r="S213" s="3">
        <v>124.487476446507</v>
      </c>
      <c r="T213" s="3">
        <v>7113.6595876167603</v>
      </c>
      <c r="U213" s="3">
        <v>384.76174722755201</v>
      </c>
      <c r="V213" s="3">
        <v>9.4724504073019098</v>
      </c>
      <c r="W213" s="3">
        <v>211408.27578668299</v>
      </c>
      <c r="X213" s="3">
        <v>5199.2448291070104</v>
      </c>
      <c r="Y213" s="12" t="s">
        <v>243</v>
      </c>
      <c r="Z213" s="3">
        <v>8.4416968976130295</v>
      </c>
      <c r="AA213" s="3">
        <v>0.44322196072152498</v>
      </c>
      <c r="AB213" s="3">
        <v>5.6412790081857303E-2</v>
      </c>
      <c r="AC213" s="3">
        <v>97.214958160386601</v>
      </c>
      <c r="AD213" s="3">
        <v>4.0838489711665904</v>
      </c>
      <c r="AE213" s="3">
        <v>0.21502994951186999</v>
      </c>
      <c r="AF213" s="3">
        <v>1732.25508505124</v>
      </c>
      <c r="AG213" s="3">
        <v>92.945334798397496</v>
      </c>
      <c r="AH213" s="3">
        <v>20.2840269445887</v>
      </c>
      <c r="AI213" s="3">
        <v>77.745185456328798</v>
      </c>
      <c r="AJ213" s="3">
        <v>3.3343322145294101</v>
      </c>
      <c r="AK213" s="3">
        <v>2.27631315140591E-2</v>
      </c>
      <c r="AL213" s="3">
        <v>5.3713279664992202</v>
      </c>
      <c r="AM213" s="3">
        <v>0.318856633368436</v>
      </c>
      <c r="AN213" s="3">
        <v>3.7763284637448699E-2</v>
      </c>
      <c r="AO213" s="3">
        <v>12.062611413575199</v>
      </c>
      <c r="AP213" s="3">
        <v>1.1032417587983001</v>
      </c>
      <c r="AQ213" s="3">
        <v>0.20347415658304899</v>
      </c>
      <c r="AR213" s="3">
        <v>12.5220705189539</v>
      </c>
      <c r="AS213" s="3">
        <v>0.89807449271467699</v>
      </c>
      <c r="AT213" s="3">
        <v>2.2485221201422601E-2</v>
      </c>
      <c r="AU213" s="3">
        <v>5.9501891766583501</v>
      </c>
      <c r="AV213" s="3">
        <v>0.260977097191046</v>
      </c>
      <c r="AW213" s="3">
        <v>1.48527035745134E-2</v>
      </c>
      <c r="AX213" s="3">
        <v>14.360489659041599</v>
      </c>
      <c r="AY213" s="3">
        <v>0.52212066651435995</v>
      </c>
      <c r="AZ213" s="3">
        <v>1.6570306869261801E-2</v>
      </c>
      <c r="BA213" s="3">
        <v>1.6538499433312499</v>
      </c>
      <c r="BB213" s="3">
        <v>8.8072817115323596E-2</v>
      </c>
      <c r="BC213" s="3">
        <v>1.6120880578905199E-2</v>
      </c>
      <c r="BD213" s="3">
        <v>6.23832482362777</v>
      </c>
      <c r="BE213" s="3">
        <v>0.37918046269161398</v>
      </c>
      <c r="BF213" s="3">
        <v>8.2375376367179898E-2</v>
      </c>
      <c r="BG213" s="3">
        <v>1.1355448498165399</v>
      </c>
      <c r="BH213" s="3">
        <v>0.17955036147929601</v>
      </c>
      <c r="BI213" s="3">
        <v>9.5073038070245794E-2</v>
      </c>
      <c r="BJ213" s="3">
        <v>0.20924255527635799</v>
      </c>
      <c r="BK213" s="3">
        <v>3.6939932601383299E-2</v>
      </c>
      <c r="BL213" s="3">
        <v>1.4562820094455101E-2</v>
      </c>
      <c r="BM213" s="3">
        <v>0.92144299060838697</v>
      </c>
      <c r="BN213" s="3">
        <v>0.148466668918974</v>
      </c>
      <c r="BO213" s="3">
        <v>8.6973065969721403E-2</v>
      </c>
      <c r="BP213" s="3">
        <v>0.14875443377460601</v>
      </c>
      <c r="BQ213" s="3">
        <v>2.02606336603641E-2</v>
      </c>
      <c r="BR213" s="3">
        <v>1.06402052335722E-2</v>
      </c>
      <c r="BS213" s="3">
        <v>0.91881081054088898</v>
      </c>
      <c r="BT213" s="3">
        <v>0.13702218177485201</v>
      </c>
      <c r="BU213" s="3">
        <v>4.6004033116619797E-2</v>
      </c>
      <c r="BV213" s="3">
        <v>0.180044894574133</v>
      </c>
      <c r="BW213" s="3">
        <v>2.7687973846746899E-2</v>
      </c>
      <c r="BX213" s="3">
        <v>1.19212543108532E-2</v>
      </c>
      <c r="BY213" s="3">
        <v>0.55252071953527004</v>
      </c>
      <c r="BZ213" s="3">
        <v>8.4427041498983904E-2</v>
      </c>
      <c r="CA213" s="3">
        <v>5.1960358926829299E-2</v>
      </c>
      <c r="CB213" s="3">
        <v>7.3890317273275802E-2</v>
      </c>
      <c r="CC213" s="3">
        <v>1.75504081517809E-2</v>
      </c>
      <c r="CD213" s="3">
        <v>1.8532455570001698E-2</v>
      </c>
      <c r="CE213" s="3">
        <v>0.48786649334229099</v>
      </c>
      <c r="CF213" s="3">
        <v>9.7692354750458399E-2</v>
      </c>
      <c r="CG213" s="3">
        <v>5.9444984917200697E-2</v>
      </c>
      <c r="CH213" s="3">
        <v>7.9514237058795706E-2</v>
      </c>
      <c r="CI213" s="3">
        <v>1.9464274607464499E-2</v>
      </c>
      <c r="CJ213" s="3">
        <v>1.8808865454589301E-2</v>
      </c>
      <c r="CK213" s="3">
        <v>0.25291626919083099</v>
      </c>
      <c r="CL213" s="3">
        <v>5.6922757491118102E-2</v>
      </c>
      <c r="CM213" s="3">
        <f t="shared" si="18"/>
        <v>0.55776414729047585</v>
      </c>
      <c r="CN213">
        <f t="shared" si="19"/>
        <v>1.9624689858515384E-4</v>
      </c>
      <c r="CO213">
        <f t="shared" si="20"/>
        <v>5.2749207991088128E-3</v>
      </c>
      <c r="CP213" s="3">
        <f t="shared" si="21"/>
        <v>3.7203762114932488E-2</v>
      </c>
      <c r="CQ213" t="str">
        <f t="shared" si="22"/>
        <v>Dol</v>
      </c>
      <c r="CR213" s="3">
        <f t="shared" si="23"/>
        <v>32.910485904459513</v>
      </c>
      <c r="CV213">
        <v>3.7203762114932488E-2</v>
      </c>
    </row>
    <row r="214" spans="1:100" x14ac:dyDescent="0.25">
      <c r="A214" t="s">
        <v>190</v>
      </c>
      <c r="B214">
        <v>44.134</v>
      </c>
      <c r="C214">
        <v>44130.3</v>
      </c>
      <c r="D214">
        <v>100412</v>
      </c>
      <c r="E214" s="3">
        <v>18.108230794567302</v>
      </c>
      <c r="F214" s="3">
        <v>1.0588537798937601</v>
      </c>
      <c r="G214" s="3">
        <v>0.203837405968959</v>
      </c>
      <c r="H214" s="3">
        <v>111824.81384544099</v>
      </c>
      <c r="I214" s="3">
        <v>7545.6822826521102</v>
      </c>
      <c r="J214" s="3">
        <v>0.26102132972297198</v>
      </c>
      <c r="K214" s="3">
        <v>122318.470932643</v>
      </c>
      <c r="L214" s="3">
        <v>8793.6288412279191</v>
      </c>
      <c r="M214" s="3">
        <v>0.83139238906078206</v>
      </c>
      <c r="N214" s="3">
        <v>10884.0055247115</v>
      </c>
      <c r="O214" s="3">
        <v>708.83043502707596</v>
      </c>
      <c r="P214" s="3">
        <v>0.66716359293670002</v>
      </c>
      <c r="Q214" s="3">
        <v>31119.701881653698</v>
      </c>
      <c r="R214" s="3">
        <v>1751.11982000888</v>
      </c>
      <c r="S214" s="3">
        <v>139.699935804185</v>
      </c>
      <c r="T214" s="3">
        <v>8375.7512874449494</v>
      </c>
      <c r="U214" s="3">
        <v>341.27536771476002</v>
      </c>
      <c r="V214" s="3">
        <v>9.3591718430557904</v>
      </c>
      <c r="W214" s="3">
        <v>214737.11887671199</v>
      </c>
      <c r="X214" s="3">
        <v>6991.04510395323</v>
      </c>
      <c r="Y214" s="12" t="s">
        <v>243</v>
      </c>
      <c r="Z214" s="3">
        <v>10.0004382786428</v>
      </c>
      <c r="AA214" s="3">
        <v>0.61596672713080403</v>
      </c>
      <c r="AB214" s="3">
        <v>4.6076725896020902E-2</v>
      </c>
      <c r="AC214" s="3">
        <v>99.457413034659197</v>
      </c>
      <c r="AD214" s="3">
        <v>7.2626329650564996</v>
      </c>
      <c r="AE214" s="3">
        <v>0.19639190718403399</v>
      </c>
      <c r="AF214" s="3">
        <v>1649.0822637818101</v>
      </c>
      <c r="AG214" s="3">
        <v>142.876165673521</v>
      </c>
      <c r="AH214" s="3">
        <v>16.9281203312899</v>
      </c>
      <c r="AI214" s="3">
        <v>81.394550552643395</v>
      </c>
      <c r="AJ214" s="3">
        <v>5.8178972293554496</v>
      </c>
      <c r="AK214" s="3">
        <v>2.9557920639325101E-2</v>
      </c>
      <c r="AL214" s="3">
        <v>5.6308261880444297</v>
      </c>
      <c r="AM214" s="3">
        <v>0.40773902123910799</v>
      </c>
      <c r="AN214" s="3">
        <v>2.0991675800919402E-2</v>
      </c>
      <c r="AO214" s="3">
        <v>36.023342197083998</v>
      </c>
      <c r="AP214" s="3">
        <v>2.5767416012329298</v>
      </c>
      <c r="AQ214" s="3">
        <v>0.199868732817929</v>
      </c>
      <c r="AR214" s="3">
        <v>34.792067180556501</v>
      </c>
      <c r="AS214" s="3">
        <v>1.8314728580130699</v>
      </c>
      <c r="AT214" s="3">
        <v>2.8359518743668499E-2</v>
      </c>
      <c r="AU214" s="3">
        <v>6.0850475411134104</v>
      </c>
      <c r="AV214" s="3">
        <v>0.31172988647040201</v>
      </c>
      <c r="AW214" s="3">
        <v>1.8332198849183499E-2</v>
      </c>
      <c r="AX214" s="3">
        <v>14.530962407661701</v>
      </c>
      <c r="AY214" s="3">
        <v>1.0382965156724</v>
      </c>
      <c r="AZ214" s="3">
        <v>1.2882468626652301E-2</v>
      </c>
      <c r="BA214" s="3">
        <v>1.6147602121174001</v>
      </c>
      <c r="BB214" s="3">
        <v>0.109797966894969</v>
      </c>
      <c r="BC214" s="3">
        <v>8.5698618783383706E-3</v>
      </c>
      <c r="BD214" s="3">
        <v>5.8998953234875096</v>
      </c>
      <c r="BE214" s="3">
        <v>0.38116260319848899</v>
      </c>
      <c r="BF214" s="3">
        <v>6.6241711260018599E-2</v>
      </c>
      <c r="BG214" s="3">
        <v>1.22643607933919</v>
      </c>
      <c r="BH214" s="3">
        <v>0.169347411723963</v>
      </c>
      <c r="BI214" s="3">
        <v>8.4479365561700298E-2</v>
      </c>
      <c r="BJ214" s="3">
        <v>0.22985952777552501</v>
      </c>
      <c r="BK214" s="3">
        <v>3.5436964549546299E-2</v>
      </c>
      <c r="BL214" s="3">
        <v>2.0840255898685701E-2</v>
      </c>
      <c r="BM214" s="3">
        <v>1.1116067086935699</v>
      </c>
      <c r="BN214" s="3">
        <v>0.20101473224842201</v>
      </c>
      <c r="BO214" s="3">
        <v>0.100772866121785</v>
      </c>
      <c r="BP214" s="3">
        <v>0.15348470778387399</v>
      </c>
      <c r="BQ214" s="3">
        <v>2.49221005061693E-2</v>
      </c>
      <c r="BR214" s="3">
        <v>1.45951435241645E-2</v>
      </c>
      <c r="BS214" s="3">
        <v>1.02877427459104</v>
      </c>
      <c r="BT214" s="3">
        <v>0.13018733347696501</v>
      </c>
      <c r="BU214" s="3">
        <v>7.9713741450133296E-2</v>
      </c>
      <c r="BV214" s="3">
        <v>0.205110770690491</v>
      </c>
      <c r="BW214" s="3">
        <v>2.65643482228058E-2</v>
      </c>
      <c r="BX214" s="3">
        <v>1.7876379641199799E-2</v>
      </c>
      <c r="BY214" s="3">
        <v>0.537492472582355</v>
      </c>
      <c r="BZ214" s="3">
        <v>7.1615032053394506E-2</v>
      </c>
      <c r="CA214" s="3">
        <v>3.47252652033124E-2</v>
      </c>
      <c r="CB214" s="3">
        <v>7.2939601760056094E-2</v>
      </c>
      <c r="CC214" s="3">
        <v>1.7130430954327099E-2</v>
      </c>
      <c r="CD214" s="3">
        <v>1.4876977926848599E-2</v>
      </c>
      <c r="CE214" s="3">
        <v>0.56488626962310196</v>
      </c>
      <c r="CF214" s="3">
        <v>8.5569851375109598E-2</v>
      </c>
      <c r="CG214" s="3">
        <v>3.7063451369091699E-2</v>
      </c>
      <c r="CH214" s="3">
        <v>6.5727180168180202E-2</v>
      </c>
      <c r="CI214" s="3">
        <v>1.5300974119121199E-2</v>
      </c>
      <c r="CJ214" s="3">
        <v>1.2137406282343799E-2</v>
      </c>
      <c r="CK214" s="3">
        <v>0.40145924866567301</v>
      </c>
      <c r="CL214" s="3">
        <v>6.0226427766646003E-2</v>
      </c>
      <c r="CM214" s="3">
        <f t="shared" si="18"/>
        <v>0.56961959614849011</v>
      </c>
      <c r="CN214">
        <f t="shared" si="19"/>
        <v>3.2377954441759749E-4</v>
      </c>
      <c r="CO214">
        <f t="shared" si="20"/>
        <v>5.3579799110911718E-3</v>
      </c>
      <c r="CP214" s="3">
        <f t="shared" si="21"/>
        <v>6.0429406192315981E-2</v>
      </c>
      <c r="CQ214" t="str">
        <f t="shared" si="22"/>
        <v>Dol</v>
      </c>
      <c r="CR214" s="3">
        <f t="shared" si="23"/>
        <v>33.326983077387403</v>
      </c>
      <c r="CV214">
        <v>6.0429406192315981E-2</v>
      </c>
    </row>
    <row r="215" spans="1:100" x14ac:dyDescent="0.25">
      <c r="A215" t="s">
        <v>191</v>
      </c>
      <c r="B215">
        <v>44.137999999999998</v>
      </c>
      <c r="C215">
        <v>44870.1</v>
      </c>
      <c r="D215">
        <v>99872.1</v>
      </c>
      <c r="E215" s="3">
        <v>11.0569452832809</v>
      </c>
      <c r="F215" s="3">
        <v>0.435307416204057</v>
      </c>
      <c r="G215" s="3">
        <v>0.160110335714054</v>
      </c>
      <c r="H215" s="3">
        <v>105915.457861353</v>
      </c>
      <c r="I215" s="3">
        <v>3041.35447102631</v>
      </c>
      <c r="J215" s="3">
        <v>0.22245170903524999</v>
      </c>
      <c r="K215" s="3">
        <v>115486.84479952601</v>
      </c>
      <c r="L215" s="3">
        <v>3453.0284522479601</v>
      </c>
      <c r="M215" s="3">
        <v>0.54125552647846498</v>
      </c>
      <c r="N215" s="3">
        <v>5054.9842585165698</v>
      </c>
      <c r="O215" s="3">
        <v>271.37738780159799</v>
      </c>
      <c r="P215" s="3">
        <v>0.52261910727507999</v>
      </c>
      <c r="Q215" s="3">
        <v>17562.193980308701</v>
      </c>
      <c r="R215" s="3">
        <v>1132.0638941546499</v>
      </c>
      <c r="S215" s="3">
        <v>89.552283699556995</v>
      </c>
      <c r="T215" s="3">
        <v>4359.8263072389</v>
      </c>
      <c r="U215" s="3">
        <v>174.96406646701499</v>
      </c>
      <c r="V215" s="3">
        <v>7.2431837333851403</v>
      </c>
      <c r="W215" s="3">
        <v>206969.772703592</v>
      </c>
      <c r="X215" s="3">
        <v>3572.9657325033199</v>
      </c>
      <c r="Y215" s="12" t="s">
        <v>243</v>
      </c>
      <c r="Z215" s="3">
        <v>6.9919076974121399</v>
      </c>
      <c r="AA215" s="3">
        <v>0.368399492964259</v>
      </c>
      <c r="AB215" s="3">
        <v>2.9987726878081201E-2</v>
      </c>
      <c r="AC215" s="3">
        <v>93.371774534222894</v>
      </c>
      <c r="AD215" s="3">
        <v>2.8174742320995798</v>
      </c>
      <c r="AE215" s="3">
        <v>0.18407507605074699</v>
      </c>
      <c r="AF215" s="3">
        <v>1587.52433839741</v>
      </c>
      <c r="AG215" s="3">
        <v>58.002143326121001</v>
      </c>
      <c r="AH215" s="3">
        <v>16.932093719209799</v>
      </c>
      <c r="AI215" s="3">
        <v>74.110056719042007</v>
      </c>
      <c r="AJ215" s="3">
        <v>2.4997403857481899</v>
      </c>
      <c r="AK215" s="3">
        <v>2.9252096030257399E-2</v>
      </c>
      <c r="AL215" s="3">
        <v>5.0281579141959396</v>
      </c>
      <c r="AM215" s="3">
        <v>0.20811144339750801</v>
      </c>
      <c r="AN215" s="3">
        <v>1.5093599562489299E-2</v>
      </c>
      <c r="AO215" s="3">
        <v>16.410284091231599</v>
      </c>
      <c r="AP215" s="3">
        <v>1.46981082460982</v>
      </c>
      <c r="AQ215" s="3">
        <v>6.9502358571512005E-2</v>
      </c>
      <c r="AR215" s="3">
        <v>16.672303602227601</v>
      </c>
      <c r="AS215" s="3">
        <v>1.31146843671361</v>
      </c>
      <c r="AT215" s="3">
        <v>1.47873610243169E-2</v>
      </c>
      <c r="AU215" s="3">
        <v>5.7888362240157303</v>
      </c>
      <c r="AV215" s="3">
        <v>0.18013157299560001</v>
      </c>
      <c r="AW215" s="3">
        <v>8.8174368278574698E-3</v>
      </c>
      <c r="AX215" s="3">
        <v>14.3908322122731</v>
      </c>
      <c r="AY215" s="3">
        <v>0.50666882742622399</v>
      </c>
      <c r="AZ215" s="3">
        <v>9.6252676184764106E-3</v>
      </c>
      <c r="BA215" s="3">
        <v>1.60153454531427</v>
      </c>
      <c r="BB215" s="3">
        <v>7.8816457445603297E-2</v>
      </c>
      <c r="BC215" s="3">
        <v>1.7066226682430099E-2</v>
      </c>
      <c r="BD215" s="3">
        <v>5.8786344420257599</v>
      </c>
      <c r="BE215" s="3">
        <v>0.31295736345987102</v>
      </c>
      <c r="BF215" s="3">
        <v>5.8459318247165402E-2</v>
      </c>
      <c r="BG215" s="3">
        <v>1.1721395699024599</v>
      </c>
      <c r="BH215" s="3">
        <v>0.13478880715261299</v>
      </c>
      <c r="BI215" s="3">
        <v>7.9286258770550302E-2</v>
      </c>
      <c r="BJ215" s="3">
        <v>0.199633718315888</v>
      </c>
      <c r="BK215" s="3">
        <v>3.1312616238979699E-2</v>
      </c>
      <c r="BL215" s="3">
        <v>2.20624747698023E-2</v>
      </c>
      <c r="BM215" s="3">
        <v>0.91361780367815004</v>
      </c>
      <c r="BN215" s="3">
        <v>0.124152732932043</v>
      </c>
      <c r="BO215" s="3">
        <v>6.5644530089203901E-2</v>
      </c>
      <c r="BP215" s="3">
        <v>0.140932520986631</v>
      </c>
      <c r="BQ215" s="3">
        <v>2.0227684403337599E-2</v>
      </c>
      <c r="BR215" s="3">
        <v>1.0200884971358499E-2</v>
      </c>
      <c r="BS215" s="3">
        <v>0.93782453067058502</v>
      </c>
      <c r="BT215" s="3">
        <v>0.108809946198862</v>
      </c>
      <c r="BU215" s="3">
        <v>7.0994194457100299E-2</v>
      </c>
      <c r="BV215" s="3">
        <v>0.16683118721880399</v>
      </c>
      <c r="BW215" s="3">
        <v>2.1578491654715599E-2</v>
      </c>
      <c r="BX215" s="3">
        <v>1.54507761853748E-2</v>
      </c>
      <c r="BY215" s="3">
        <v>0.57220986513619698</v>
      </c>
      <c r="BZ215" s="3">
        <v>6.2646646480351301E-2</v>
      </c>
      <c r="CA215" s="3">
        <v>3.11949393951521E-2</v>
      </c>
      <c r="CB215" s="3">
        <v>5.6748334862824698E-2</v>
      </c>
      <c r="CC215" s="3">
        <v>1.32219085303588E-2</v>
      </c>
      <c r="CD215" s="3">
        <v>1.9993870528201198E-2</v>
      </c>
      <c r="CE215" s="3">
        <v>0.487316551753875</v>
      </c>
      <c r="CF215" s="3">
        <v>7.6502663393753098E-2</v>
      </c>
      <c r="CG215" s="3">
        <v>6.3247446267917395E-2</v>
      </c>
      <c r="CH215" s="3">
        <v>7.3391025937096996E-2</v>
      </c>
      <c r="CI215" s="3">
        <v>1.3903436824725701E-2</v>
      </c>
      <c r="CJ215" s="3">
        <v>1.54218562960111E-2</v>
      </c>
      <c r="CK215" s="3">
        <v>0.26498115091427099</v>
      </c>
      <c r="CL215" s="3">
        <v>4.7123645307558901E-2</v>
      </c>
      <c r="CM215" s="3">
        <f t="shared" si="18"/>
        <v>0.55798894346237893</v>
      </c>
      <c r="CN215">
        <f t="shared" si="19"/>
        <v>1.3050223003760179E-4</v>
      </c>
      <c r="CO215">
        <f t="shared" si="20"/>
        <v>5.1641741779428112E-3</v>
      </c>
      <c r="CP215" s="3">
        <f t="shared" si="21"/>
        <v>2.5270687149748377E-2</v>
      </c>
      <c r="CQ215" t="str">
        <f t="shared" si="22"/>
        <v>Cal</v>
      </c>
      <c r="CR215" s="3">
        <f t="shared" si="23"/>
        <v>32.380482532091371</v>
      </c>
      <c r="CV215">
        <v>2.5270687149748377E-2</v>
      </c>
    </row>
    <row r="216" spans="1:100" x14ac:dyDescent="0.25">
      <c r="A216" t="s">
        <v>192</v>
      </c>
      <c r="B216">
        <v>44.167000000000002</v>
      </c>
      <c r="C216">
        <v>43597.3</v>
      </c>
      <c r="D216">
        <v>99333.1</v>
      </c>
      <c r="E216" s="3">
        <v>6.9647116107236897</v>
      </c>
      <c r="F216" s="3">
        <v>0.53423426446906397</v>
      </c>
      <c r="G216" s="3">
        <v>0.26038445789634401</v>
      </c>
      <c r="H216" s="3">
        <v>112267.057979183</v>
      </c>
      <c r="I216" s="3">
        <v>11281.347922828299</v>
      </c>
      <c r="J216" s="3">
        <v>0.281029855193208</v>
      </c>
      <c r="K216" s="3">
        <v>120794.10647838601</v>
      </c>
      <c r="L216" s="3">
        <v>11006.8347888308</v>
      </c>
      <c r="M216" s="3">
        <v>0.88035585971251196</v>
      </c>
      <c r="N216" s="3">
        <v>3601.2954447581501</v>
      </c>
      <c r="O216" s="3">
        <v>305.78860754652698</v>
      </c>
      <c r="P216" s="3">
        <v>0.74379419606873398</v>
      </c>
      <c r="Q216" s="3">
        <v>34926.527070812299</v>
      </c>
      <c r="R216" s="3">
        <v>3490.1329911020698</v>
      </c>
      <c r="S216" s="3">
        <v>138.01273938168799</v>
      </c>
      <c r="T216" s="3">
        <v>3560.11616132272</v>
      </c>
      <c r="U216" s="3">
        <v>187.65307256812901</v>
      </c>
      <c r="V216" s="3">
        <v>10.860905796405399</v>
      </c>
      <c r="W216" s="3">
        <v>207116.12822478</v>
      </c>
      <c r="X216" s="3">
        <v>7871.5668389408802</v>
      </c>
      <c r="Y216" s="12" t="s">
        <v>243</v>
      </c>
      <c r="Z216" s="3">
        <v>5.7838378968801099</v>
      </c>
      <c r="AA216" s="3">
        <v>0.464978574247086</v>
      </c>
      <c r="AB216" s="3">
        <v>4.4506430847553603E-2</v>
      </c>
      <c r="AC216" s="3">
        <v>94.617682117307297</v>
      </c>
      <c r="AD216" s="3">
        <v>8.9095589637488306</v>
      </c>
      <c r="AE216" s="3">
        <v>0.23793526209937499</v>
      </c>
      <c r="AF216" s="3">
        <v>1420.04638341599</v>
      </c>
      <c r="AG216" s="3">
        <v>140.90683398665399</v>
      </c>
      <c r="AH216" s="3">
        <v>20.0863182207185</v>
      </c>
      <c r="AI216" s="3">
        <v>81.906755006073894</v>
      </c>
      <c r="AJ216" s="3">
        <v>7.3374419588695696</v>
      </c>
      <c r="AK216" s="3">
        <v>2.48728058192022E-2</v>
      </c>
      <c r="AL216" s="3">
        <v>5.5908560923797497</v>
      </c>
      <c r="AM216" s="3">
        <v>0.44112464477225199</v>
      </c>
      <c r="AN216" s="3">
        <v>1.4748150794515601E-2</v>
      </c>
      <c r="AO216" s="3">
        <v>13.0983866087003</v>
      </c>
      <c r="AP216" s="3">
        <v>1.08253796513165</v>
      </c>
      <c r="AQ216" s="3">
        <v>9.5078074281691405E-2</v>
      </c>
      <c r="AR216" s="3">
        <v>13.204742842782199</v>
      </c>
      <c r="AS216" s="3">
        <v>0.69859402444598495</v>
      </c>
      <c r="AT216" s="3">
        <v>2.0236676215818501E-2</v>
      </c>
      <c r="AU216" s="3">
        <v>6.3874204672621904</v>
      </c>
      <c r="AV216" s="3">
        <v>0.41996907730309901</v>
      </c>
      <c r="AW216" s="3">
        <v>1.9224986040260399E-2</v>
      </c>
      <c r="AX216" s="3">
        <v>16.794544300883501</v>
      </c>
      <c r="AY216" s="3">
        <v>1.69377248472279</v>
      </c>
      <c r="AZ216" s="3">
        <v>2.0498171426278598E-2</v>
      </c>
      <c r="BA216" s="3">
        <v>1.8251687154532501</v>
      </c>
      <c r="BB216" s="3">
        <v>0.16197729924900101</v>
      </c>
      <c r="BC216" s="3">
        <v>1.29766103696916E-2</v>
      </c>
      <c r="BD216" s="3">
        <v>6.5917606884390301</v>
      </c>
      <c r="BE216" s="3">
        <v>0.446723098542052</v>
      </c>
      <c r="BF216" s="3">
        <v>8.00338642020538E-2</v>
      </c>
      <c r="BG216" s="3">
        <v>1.2425314237084299</v>
      </c>
      <c r="BH216" s="3">
        <v>0.18818548115712799</v>
      </c>
      <c r="BI216" s="3">
        <v>0.104558197674051</v>
      </c>
      <c r="BJ216" s="3">
        <v>0.166469105175586</v>
      </c>
      <c r="BK216" s="3">
        <v>3.7044558771439001E-2</v>
      </c>
      <c r="BL216" s="3">
        <v>2.3375958792993302E-2</v>
      </c>
      <c r="BM216" s="3">
        <v>1.15992887242708</v>
      </c>
      <c r="BN216" s="3">
        <v>0.19587676198788401</v>
      </c>
      <c r="BO216" s="3">
        <v>8.9908316770656901E-2</v>
      </c>
      <c r="BP216" s="3">
        <v>0.15877443867792801</v>
      </c>
      <c r="BQ216" s="3">
        <v>2.7679824867114101E-2</v>
      </c>
      <c r="BR216" s="3">
        <v>1.39735601605229E-2</v>
      </c>
      <c r="BS216" s="3">
        <v>0.92519610335205504</v>
      </c>
      <c r="BT216" s="3">
        <v>0.119766148712398</v>
      </c>
      <c r="BU216" s="3">
        <v>8.4546175720394107E-2</v>
      </c>
      <c r="BV216" s="3">
        <v>0.205655528825822</v>
      </c>
      <c r="BW216" s="3">
        <v>2.93683337941173E-2</v>
      </c>
      <c r="BX216" s="3">
        <v>1.51313731835031E-2</v>
      </c>
      <c r="BY216" s="3">
        <v>0.51497106939418302</v>
      </c>
      <c r="BZ216" s="3">
        <v>8.6487728458336993E-2</v>
      </c>
      <c r="CA216" s="3">
        <v>5.0959288265531602E-2</v>
      </c>
      <c r="CB216" s="3">
        <v>7.0912228470132802E-2</v>
      </c>
      <c r="CC216" s="3">
        <v>2.02356868348493E-2</v>
      </c>
      <c r="CD216" s="3">
        <v>1.2229253283334501E-2</v>
      </c>
      <c r="CE216" s="3">
        <v>0.37863169464419499</v>
      </c>
      <c r="CF216" s="3">
        <v>8.7603580156075306E-2</v>
      </c>
      <c r="CG216" s="3">
        <v>5.0675861865985598E-2</v>
      </c>
      <c r="CH216" s="3">
        <v>8.7123781186293506E-2</v>
      </c>
      <c r="CI216" s="3">
        <v>1.9274531851240801E-2</v>
      </c>
      <c r="CJ216" s="3">
        <v>1.79082324056111E-2</v>
      </c>
      <c r="CK216" s="3">
        <v>0.20349981798865399</v>
      </c>
      <c r="CL216" s="3">
        <v>4.4492707457560302E-2</v>
      </c>
      <c r="CM216" s="3">
        <f t="shared" si="18"/>
        <v>0.58321921867566973</v>
      </c>
      <c r="CN216">
        <f t="shared" si="19"/>
        <v>4.8407414386733745E-4</v>
      </c>
      <c r="CO216">
        <f t="shared" si="20"/>
        <v>5.1678259450266975E-3</v>
      </c>
      <c r="CP216" s="3">
        <f t="shared" si="21"/>
        <v>9.3670752269276875E-2</v>
      </c>
      <c r="CQ216" t="str">
        <f t="shared" si="22"/>
        <v>Dol</v>
      </c>
      <c r="CR216" s="3">
        <f t="shared" si="23"/>
        <v>36.509088417899676</v>
      </c>
      <c r="CV216">
        <v>9.3670752269276875E-2</v>
      </c>
    </row>
    <row r="217" spans="1:100" x14ac:dyDescent="0.25">
      <c r="A217" t="s">
        <v>193</v>
      </c>
      <c r="B217">
        <v>44.173000000000002</v>
      </c>
      <c r="C217">
        <v>32238.799999999999</v>
      </c>
      <c r="D217">
        <v>104719</v>
      </c>
      <c r="E217" s="3">
        <v>8.8704646164673804</v>
      </c>
      <c r="F217" s="3">
        <v>0.55517509427953904</v>
      </c>
      <c r="G217" s="3">
        <v>0.200268418885901</v>
      </c>
      <c r="H217" s="3">
        <v>109886.594164878</v>
      </c>
      <c r="I217" s="3">
        <v>8175.1661424096901</v>
      </c>
      <c r="J217" s="3">
        <v>0.26916797950952498</v>
      </c>
      <c r="K217" s="3">
        <v>120087.30252651899</v>
      </c>
      <c r="L217" s="3">
        <v>8668.6918277040204</v>
      </c>
      <c r="M217" s="3">
        <v>0.94719555901984798</v>
      </c>
      <c r="N217" s="3">
        <v>5335.9122208396702</v>
      </c>
      <c r="O217" s="3">
        <v>327.93252395021699</v>
      </c>
      <c r="P217" s="3">
        <v>0.64082883011446201</v>
      </c>
      <c r="Q217" s="3">
        <v>20789.6293013008</v>
      </c>
      <c r="R217" s="3">
        <v>1315.97405176754</v>
      </c>
      <c r="S217" s="3">
        <v>123.44998793979801</v>
      </c>
      <c r="T217" s="3">
        <v>4662.6633288995099</v>
      </c>
      <c r="U217" s="3">
        <v>166.21195254209101</v>
      </c>
      <c r="V217" s="3">
        <v>7.9873498305307802</v>
      </c>
      <c r="W217" s="3">
        <v>212674.524114217</v>
      </c>
      <c r="X217" s="3">
        <v>6229.8969992101902</v>
      </c>
      <c r="Y217" s="12" t="s">
        <v>243</v>
      </c>
      <c r="Z217" s="3">
        <v>7.8195600621034904</v>
      </c>
      <c r="AA217" s="3">
        <v>0.50743572046889096</v>
      </c>
      <c r="AB217" s="3">
        <v>4.9543034102058098E-2</v>
      </c>
      <c r="AC217" s="3">
        <v>87.553521220251497</v>
      </c>
      <c r="AD217" s="3">
        <v>5.6962392779226603</v>
      </c>
      <c r="AE217" s="3">
        <v>0.22549220274014301</v>
      </c>
      <c r="AF217" s="3">
        <v>1487.88550279736</v>
      </c>
      <c r="AG217" s="3">
        <v>116.820499329702</v>
      </c>
      <c r="AH217" s="3">
        <v>20.867320139092701</v>
      </c>
      <c r="AI217" s="3">
        <v>76.2079745312939</v>
      </c>
      <c r="AJ217" s="3">
        <v>5.0430388976699403</v>
      </c>
      <c r="AK217" s="3">
        <v>2.0722476713528601E-2</v>
      </c>
      <c r="AL217" s="3">
        <v>5.0134555684770898</v>
      </c>
      <c r="AM217" s="3">
        <v>0.33599816622215201</v>
      </c>
      <c r="AN217" s="3">
        <v>1.7228533619994098E-2</v>
      </c>
      <c r="AO217" s="3">
        <v>38.9126530017055</v>
      </c>
      <c r="AP217" s="3">
        <v>3.1985438378143698</v>
      </c>
      <c r="AQ217" s="3">
        <v>0.21684651506618499</v>
      </c>
      <c r="AR217" s="3">
        <v>39.263464715072203</v>
      </c>
      <c r="AS217" s="3">
        <v>2.7452414191198402</v>
      </c>
      <c r="AT217" s="3">
        <v>2.0495245521784701E-2</v>
      </c>
      <c r="AU217" s="3">
        <v>6.0629741918550399</v>
      </c>
      <c r="AV217" s="3">
        <v>0.29963635741700001</v>
      </c>
      <c r="AW217" s="3">
        <v>9.0844790782745096E-3</v>
      </c>
      <c r="AX217" s="3">
        <v>15.3249682947219</v>
      </c>
      <c r="AY217" s="3">
        <v>1.0275516839405401</v>
      </c>
      <c r="AZ217" s="3">
        <v>1.41859857651038E-2</v>
      </c>
      <c r="BA217" s="3">
        <v>1.68239658865626</v>
      </c>
      <c r="BB217" s="3">
        <v>0.123794436532723</v>
      </c>
      <c r="BC217" s="3">
        <v>1.31413201975044E-2</v>
      </c>
      <c r="BD217" s="3">
        <v>6.1085402182497797</v>
      </c>
      <c r="BE217" s="3">
        <v>0.40808842700526998</v>
      </c>
      <c r="BF217" s="3">
        <v>8.2542820879176304E-2</v>
      </c>
      <c r="BG217" s="3">
        <v>1.1656158378247901</v>
      </c>
      <c r="BH217" s="3">
        <v>0.17286130290120799</v>
      </c>
      <c r="BI217" s="3">
        <v>8.6725781337999699E-2</v>
      </c>
      <c r="BJ217" s="3">
        <v>0.18346952299010399</v>
      </c>
      <c r="BK217" s="3">
        <v>3.0493286690766699E-2</v>
      </c>
      <c r="BL217" s="3">
        <v>2.43557158315852E-2</v>
      </c>
      <c r="BM217" s="3">
        <v>1.0332276907678599</v>
      </c>
      <c r="BN217" s="3">
        <v>0.15716242576237999</v>
      </c>
      <c r="BO217" s="3">
        <v>6.4652378949771799E-2</v>
      </c>
      <c r="BP217" s="3">
        <v>0.120306487954378</v>
      </c>
      <c r="BQ217" s="3">
        <v>2.36905683819876E-2</v>
      </c>
      <c r="BR217" s="3">
        <v>1.05408886984064E-2</v>
      </c>
      <c r="BS217" s="3">
        <v>0.87597638188341698</v>
      </c>
      <c r="BT217" s="3">
        <v>0.121202107317498</v>
      </c>
      <c r="BU217" s="3">
        <v>4.5559953418117201E-2</v>
      </c>
      <c r="BV217" s="3">
        <v>0.160663600880708</v>
      </c>
      <c r="BW217" s="3">
        <v>2.2107049894306698E-2</v>
      </c>
      <c r="BX217" s="3">
        <v>1.6811577754789499E-2</v>
      </c>
      <c r="BY217" s="3">
        <v>0.60056605171514998</v>
      </c>
      <c r="BZ217" s="3">
        <v>8.8346040152312802E-2</v>
      </c>
      <c r="CA217" s="3">
        <v>3.1793208575389503E-2</v>
      </c>
      <c r="CB217" s="3">
        <v>5.6525901326826201E-2</v>
      </c>
      <c r="CC217" s="3">
        <v>1.44212024948623E-2</v>
      </c>
      <c r="CD217" s="3">
        <v>1.87913670194883E-2</v>
      </c>
      <c r="CE217" s="3">
        <v>0.54324580297594305</v>
      </c>
      <c r="CF217" s="3">
        <v>9.4392411576620705E-2</v>
      </c>
      <c r="CG217" s="3">
        <v>3.0449188431254201E-2</v>
      </c>
      <c r="CH217" s="3">
        <v>6.0434005009371801E-2</v>
      </c>
      <c r="CI217" s="3">
        <v>1.46308046453884E-2</v>
      </c>
      <c r="CJ217" s="3">
        <v>1.48577742815872E-2</v>
      </c>
      <c r="CK217" s="3">
        <v>0.28270097545523698</v>
      </c>
      <c r="CL217" s="3">
        <v>5.5211783052852001E-2</v>
      </c>
      <c r="CM217" s="3">
        <f t="shared" si="18"/>
        <v>0.56465297395952341</v>
      </c>
      <c r="CN217">
        <f t="shared" si="19"/>
        <v>3.5079022280238957E-4</v>
      </c>
      <c r="CO217">
        <f t="shared" si="20"/>
        <v>5.3065153978296567E-3</v>
      </c>
      <c r="CP217" s="3">
        <f t="shared" si="21"/>
        <v>6.6105569569412978E-2</v>
      </c>
      <c r="CQ217" t="str">
        <f t="shared" si="22"/>
        <v>Dol</v>
      </c>
      <c r="CR217" s="3">
        <f t="shared" si="23"/>
        <v>33.978910576811529</v>
      </c>
      <c r="CV217">
        <v>6.6105569569412978E-2</v>
      </c>
    </row>
    <row r="218" spans="1:100" x14ac:dyDescent="0.25">
      <c r="A218" t="s">
        <v>194</v>
      </c>
      <c r="B218">
        <v>44.161000000000001</v>
      </c>
      <c r="C218">
        <v>33693.199999999997</v>
      </c>
      <c r="D218">
        <v>104659</v>
      </c>
      <c r="E218" s="3">
        <v>5.0365941178304396</v>
      </c>
      <c r="F218" s="3">
        <v>0.35678533148943398</v>
      </c>
      <c r="G218" s="3">
        <v>0.21606440977739</v>
      </c>
      <c r="H218" s="3">
        <v>108611.298191191</v>
      </c>
      <c r="I218" s="3">
        <v>8869.1221084810895</v>
      </c>
      <c r="J218" s="3">
        <v>0.29006138926914998</v>
      </c>
      <c r="K218" s="3">
        <v>120358.19658901</v>
      </c>
      <c r="L218" s="3">
        <v>9925.2612025286107</v>
      </c>
      <c r="M218" s="3">
        <v>1.0210878218466</v>
      </c>
      <c r="N218" s="3">
        <v>2618.39221860824</v>
      </c>
      <c r="O218" s="3">
        <v>219.14734553274201</v>
      </c>
      <c r="P218" s="3">
        <v>0.69121840279221702</v>
      </c>
      <c r="Q218" s="3">
        <v>17689.352419241899</v>
      </c>
      <c r="R218" s="3">
        <v>1602.8198072287501</v>
      </c>
      <c r="S218" s="3">
        <v>133.33023825959501</v>
      </c>
      <c r="T218" s="3">
        <v>2724.83468541618</v>
      </c>
      <c r="U218" s="3">
        <v>165.37998553689499</v>
      </c>
      <c r="V218" s="3">
        <v>8.4984468623495601</v>
      </c>
      <c r="W218" s="3">
        <v>201513.46910951601</v>
      </c>
      <c r="X218" s="3">
        <v>7910.26256376329</v>
      </c>
      <c r="Y218" s="12" t="s">
        <v>243</v>
      </c>
      <c r="Z218" s="3">
        <v>5.9566628246788103</v>
      </c>
      <c r="AA218" s="3">
        <v>0.42893868473030899</v>
      </c>
      <c r="AB218" s="3">
        <v>5.3400639808474301E-2</v>
      </c>
      <c r="AC218" s="3">
        <v>86.041296124175901</v>
      </c>
      <c r="AD218" s="3">
        <v>6.2698810568273</v>
      </c>
      <c r="AE218" s="3">
        <v>0.24318018734451599</v>
      </c>
      <c r="AF218" s="3">
        <v>2468.56611261836</v>
      </c>
      <c r="AG218" s="3">
        <v>250.60566442736899</v>
      </c>
      <c r="AH218" s="3">
        <v>22.4934407312054</v>
      </c>
      <c r="AI218" s="3">
        <v>74.199790137713094</v>
      </c>
      <c r="AJ218" s="3">
        <v>5.35181901985636</v>
      </c>
      <c r="AK218" s="3">
        <v>2.2349841824418001E-2</v>
      </c>
      <c r="AL218" s="3">
        <v>5.1909678400923598</v>
      </c>
      <c r="AM218" s="3">
        <v>0.38205784631532502</v>
      </c>
      <c r="AN218" s="3">
        <v>1.85912095671063E-2</v>
      </c>
      <c r="AO218" s="3">
        <v>8.8180827208891106</v>
      </c>
      <c r="AP218" s="3">
        <v>1.01636574214294</v>
      </c>
      <c r="AQ218" s="3">
        <v>0.233828325163706</v>
      </c>
      <c r="AR218" s="3">
        <v>9.1140726316075007</v>
      </c>
      <c r="AS218" s="3">
        <v>0.72683947912119895</v>
      </c>
      <c r="AT218" s="3">
        <v>2.2102479974616999E-2</v>
      </c>
      <c r="AU218" s="3">
        <v>6.6672100561177601</v>
      </c>
      <c r="AV218" s="3">
        <v>0.438429109531908</v>
      </c>
      <c r="AW218" s="3">
        <v>9.7986700735972296E-3</v>
      </c>
      <c r="AX218" s="3">
        <v>16.934648327193401</v>
      </c>
      <c r="AY218" s="3">
        <v>1.3308596159508801</v>
      </c>
      <c r="AZ218" s="3">
        <v>1.5298212197050199E-2</v>
      </c>
      <c r="BA218" s="3">
        <v>1.95567255233232</v>
      </c>
      <c r="BB218" s="3">
        <v>0.166542176214207</v>
      </c>
      <c r="BC218" s="3">
        <v>1.4175795580913799E-2</v>
      </c>
      <c r="BD218" s="3">
        <v>7.0601504886826998</v>
      </c>
      <c r="BE218" s="3">
        <v>0.50433496953342705</v>
      </c>
      <c r="BF218" s="3">
        <v>8.9049904364721794E-2</v>
      </c>
      <c r="BG218" s="3">
        <v>1.21990570115761</v>
      </c>
      <c r="BH218" s="3">
        <v>0.17170570297107099</v>
      </c>
      <c r="BI218" s="3">
        <v>9.3581180883526405E-2</v>
      </c>
      <c r="BJ218" s="3">
        <v>0.22618932986044199</v>
      </c>
      <c r="BK218" s="3">
        <v>3.8921328843594401E-2</v>
      </c>
      <c r="BL218" s="3">
        <v>2.6273931974165599E-2</v>
      </c>
      <c r="BM218" s="3">
        <v>1.0746203822132701</v>
      </c>
      <c r="BN218" s="3">
        <v>0.17947097349906399</v>
      </c>
      <c r="BO218" s="3">
        <v>6.9774606615998894E-2</v>
      </c>
      <c r="BP218" s="3">
        <v>0.16673315368518099</v>
      </c>
      <c r="BQ218" s="3">
        <v>2.5801214021742899E-2</v>
      </c>
      <c r="BR218" s="3">
        <v>1.1375882464379299E-2</v>
      </c>
      <c r="BS218" s="3">
        <v>0.99094225064446295</v>
      </c>
      <c r="BT218" s="3">
        <v>0.126585195810688</v>
      </c>
      <c r="BU218" s="3">
        <v>4.91702360819656E-2</v>
      </c>
      <c r="BV218" s="3">
        <v>0.18123027047050599</v>
      </c>
      <c r="BW218" s="3">
        <v>2.6572182129239098E-2</v>
      </c>
      <c r="BX218" s="3">
        <v>1.81432521361303E-2</v>
      </c>
      <c r="BY218" s="3">
        <v>0.49295614937922699</v>
      </c>
      <c r="BZ218" s="3">
        <v>7.6575840906920906E-2</v>
      </c>
      <c r="CA218" s="3">
        <v>3.4313118121078498E-2</v>
      </c>
      <c r="CB218" s="3">
        <v>5.5329967692460499E-2</v>
      </c>
      <c r="CC218" s="3">
        <v>1.39306578247706E-2</v>
      </c>
      <c r="CD218" s="3">
        <v>2.0281502513074302E-2</v>
      </c>
      <c r="CE218" s="3">
        <v>0.40613660309494698</v>
      </c>
      <c r="CF218" s="3">
        <v>8.2876092207495602E-2</v>
      </c>
      <c r="CG218" s="3">
        <v>3.2868981710442301E-2</v>
      </c>
      <c r="CH218" s="3">
        <v>8.0718742435499799E-2</v>
      </c>
      <c r="CI218" s="3">
        <v>1.8221830169146198E-2</v>
      </c>
      <c r="CJ218" s="3">
        <v>1.60367269626371E-2</v>
      </c>
      <c r="CK218" s="3">
        <v>0.20903827522777499</v>
      </c>
      <c r="CL218" s="3">
        <v>4.4324812679592603E-2</v>
      </c>
      <c r="CM218" s="3">
        <f t="shared" si="18"/>
        <v>0.59727122519834763</v>
      </c>
      <c r="CN218">
        <f t="shared" si="19"/>
        <v>3.8056735071791842E-4</v>
      </c>
      <c r="CO218">
        <f t="shared" si="20"/>
        <v>5.0280320652107387E-3</v>
      </c>
      <c r="CP218" s="3">
        <f t="shared" si="21"/>
        <v>7.5689125642433186E-2</v>
      </c>
      <c r="CQ218" t="str">
        <f t="shared" si="22"/>
        <v>Dol</v>
      </c>
      <c r="CR218" s="3">
        <f t="shared" si="23"/>
        <v>37.512443974959787</v>
      </c>
      <c r="CV218">
        <v>7.5689125642433186E-2</v>
      </c>
    </row>
    <row r="219" spans="1:100" x14ac:dyDescent="0.25">
      <c r="A219" t="s">
        <v>195</v>
      </c>
      <c r="B219">
        <v>44.188000000000002</v>
      </c>
      <c r="C219">
        <v>30885.7</v>
      </c>
      <c r="D219">
        <v>105102</v>
      </c>
      <c r="E219" s="3">
        <v>5.9986316457976603</v>
      </c>
      <c r="F219" s="3">
        <v>0.39996931091566501</v>
      </c>
      <c r="G219" s="3">
        <v>0.14910057301617899</v>
      </c>
      <c r="H219" s="3">
        <v>114120.42825752</v>
      </c>
      <c r="I219" s="3">
        <v>9097.5943260715994</v>
      </c>
      <c r="J219" s="3">
        <v>0.250564563945046</v>
      </c>
      <c r="K219" s="3">
        <v>122127.50884969901</v>
      </c>
      <c r="L219" s="3">
        <v>10083.63262821</v>
      </c>
      <c r="M219" s="3">
        <v>0.56027751382931901</v>
      </c>
      <c r="N219" s="3">
        <v>1595.0287791185001</v>
      </c>
      <c r="O219" s="3">
        <v>152.53290326711601</v>
      </c>
      <c r="P219" s="3">
        <v>0.47356532073792501</v>
      </c>
      <c r="Q219" s="3">
        <v>9263.1475097781804</v>
      </c>
      <c r="R219" s="3">
        <v>914.06672286906905</v>
      </c>
      <c r="S219" s="3">
        <v>85.444257403758101</v>
      </c>
      <c r="T219" s="3">
        <v>1379.47405007971</v>
      </c>
      <c r="U219" s="3">
        <v>94.439402606919501</v>
      </c>
      <c r="V219" s="3">
        <v>7.2369320026938002</v>
      </c>
      <c r="W219" s="3">
        <v>215975.780978</v>
      </c>
      <c r="X219" s="3">
        <v>7898.2420243465904</v>
      </c>
      <c r="Y219" s="12" t="s">
        <v>243</v>
      </c>
      <c r="Z219" s="3">
        <v>5.9489308487182697</v>
      </c>
      <c r="AA219" s="3">
        <v>0.40772528794282298</v>
      </c>
      <c r="AB219" s="3">
        <v>3.8788541355728498E-2</v>
      </c>
      <c r="AC219" s="3">
        <v>87.137090219341303</v>
      </c>
      <c r="AD219" s="3">
        <v>6.9298618937311298</v>
      </c>
      <c r="AE219" s="3">
        <v>0.20086266951645501</v>
      </c>
      <c r="AF219" s="3">
        <v>3322.12469537892</v>
      </c>
      <c r="AG219" s="3">
        <v>341.23867722121003</v>
      </c>
      <c r="AH219" s="3">
        <v>13.9335929668175</v>
      </c>
      <c r="AI219" s="3">
        <v>79.758564892440205</v>
      </c>
      <c r="AJ219" s="3">
        <v>6.0453158477313398</v>
      </c>
      <c r="AK219" s="3">
        <v>1.8546504303180798E-2</v>
      </c>
      <c r="AL219" s="3">
        <v>5.6937100826381704</v>
      </c>
      <c r="AM219" s="3">
        <v>0.38334801728045997</v>
      </c>
      <c r="AN219" s="3">
        <v>1.3472653548589701E-2</v>
      </c>
      <c r="AO219" s="3">
        <v>9.2662780411312191</v>
      </c>
      <c r="AP219" s="3">
        <v>0.82447090971915304</v>
      </c>
      <c r="AQ219" s="3">
        <v>0.105254471998756</v>
      </c>
      <c r="AR219" s="3">
        <v>8.9178769069343797</v>
      </c>
      <c r="AS219" s="3">
        <v>0.46990928222192202</v>
      </c>
      <c r="AT219" s="3">
        <v>2.4320700565487099E-2</v>
      </c>
      <c r="AU219" s="3">
        <v>6.6238333814305603</v>
      </c>
      <c r="AV219" s="3">
        <v>0.357808261897757</v>
      </c>
      <c r="AW219" s="3">
        <v>1.0182277678311801E-2</v>
      </c>
      <c r="AX219" s="3">
        <v>16.385162499206501</v>
      </c>
      <c r="AY219" s="3">
        <v>1.29447512918533</v>
      </c>
      <c r="AZ219" s="3">
        <v>9.1121484449802007E-3</v>
      </c>
      <c r="BA219" s="3">
        <v>1.87876647010359</v>
      </c>
      <c r="BB219" s="3">
        <v>0.13377401359785601</v>
      </c>
      <c r="BC219" s="3">
        <v>8.2023855275059898E-3</v>
      </c>
      <c r="BD219" s="3">
        <v>6.4531390976230396</v>
      </c>
      <c r="BE219" s="3">
        <v>0.40752888500760298</v>
      </c>
      <c r="BF219" s="3">
        <v>6.0958508372231497E-2</v>
      </c>
      <c r="BG219" s="3">
        <v>1.1776149203019499</v>
      </c>
      <c r="BH219" s="3">
        <v>0.136824486340658</v>
      </c>
      <c r="BI219" s="3">
        <v>5.90988279789171E-2</v>
      </c>
      <c r="BJ219" s="3">
        <v>0.23748065159013099</v>
      </c>
      <c r="BK219" s="3">
        <v>3.5082197514500098E-2</v>
      </c>
      <c r="BL219" s="3">
        <v>1.7018491756639501E-2</v>
      </c>
      <c r="BM219" s="3">
        <v>0.90314396128679897</v>
      </c>
      <c r="BN219" s="3">
        <v>0.12937296216635</v>
      </c>
      <c r="BO219" s="3">
        <v>5.5011805366002198E-2</v>
      </c>
      <c r="BP219" s="3">
        <v>0.14897930748235599</v>
      </c>
      <c r="BQ219" s="3">
        <v>2.2934009681422101E-2</v>
      </c>
      <c r="BR219" s="3">
        <v>1.01767385611151E-2</v>
      </c>
      <c r="BS219" s="3">
        <v>0.91121440724244196</v>
      </c>
      <c r="BT219" s="3">
        <v>9.3950239263660196E-2</v>
      </c>
      <c r="BU219" s="3">
        <v>4.05053570905912E-2</v>
      </c>
      <c r="BV219" s="3">
        <v>0.193174159610601</v>
      </c>
      <c r="BW219" s="3">
        <v>2.4521572580192899E-2</v>
      </c>
      <c r="BX219" s="3">
        <v>9.91289104613911E-3</v>
      </c>
      <c r="BY219" s="3">
        <v>0.46263629138906598</v>
      </c>
      <c r="BZ219" s="3">
        <v>6.4259496691846496E-2</v>
      </c>
      <c r="CA219" s="3">
        <v>1.9654948323542198E-2</v>
      </c>
      <c r="CB219" s="3">
        <v>6.2051421527225002E-2</v>
      </c>
      <c r="CC219" s="3">
        <v>1.39707125208271E-2</v>
      </c>
      <c r="CD219" s="3">
        <v>1.43519229461926E-2</v>
      </c>
      <c r="CE219" s="3">
        <v>0.47603077722455001</v>
      </c>
      <c r="CF219" s="3">
        <v>8.1279148316558095E-2</v>
      </c>
      <c r="CG219" s="3">
        <v>5.5147107254650503E-2</v>
      </c>
      <c r="CH219" s="3">
        <v>7.3610736849318806E-2</v>
      </c>
      <c r="CI219" s="3">
        <v>1.5782660109652499E-2</v>
      </c>
      <c r="CJ219" s="3">
        <v>1.21759807878573E-2</v>
      </c>
      <c r="CK219" s="3">
        <v>0.25063417777504499</v>
      </c>
      <c r="CL219" s="3">
        <v>5.0910553951873397E-2</v>
      </c>
      <c r="CM219" s="3">
        <f t="shared" si="18"/>
        <v>0.56546853678070186</v>
      </c>
      <c r="CN219">
        <f t="shared" si="19"/>
        <v>3.9037092152205963E-4</v>
      </c>
      <c r="CO219">
        <f t="shared" si="20"/>
        <v>5.3888861963670839E-3</v>
      </c>
      <c r="CP219" s="3">
        <f t="shared" si="21"/>
        <v>7.2440001012681998E-2</v>
      </c>
      <c r="CQ219" t="str">
        <f t="shared" si="22"/>
        <v>Dol</v>
      </c>
      <c r="CR219" s="3">
        <f t="shared" si="23"/>
        <v>35.986838082868125</v>
      </c>
      <c r="CV219">
        <v>7.2440001012681998E-2</v>
      </c>
    </row>
    <row r="220" spans="1:100" x14ac:dyDescent="0.25">
      <c r="A220" t="s">
        <v>196</v>
      </c>
      <c r="B220">
        <v>44.173999999999999</v>
      </c>
      <c r="C220">
        <v>30959.3</v>
      </c>
      <c r="D220">
        <v>103460</v>
      </c>
      <c r="E220" s="3">
        <v>10.3897785563271</v>
      </c>
      <c r="F220" s="3">
        <v>0.67002887669160704</v>
      </c>
      <c r="G220" s="3">
        <v>0.187110556858016</v>
      </c>
      <c r="H220" s="3">
        <v>110343.323779607</v>
      </c>
      <c r="I220" s="3">
        <v>8624.7717690883692</v>
      </c>
      <c r="J220" s="3">
        <v>0.22612112214358901</v>
      </c>
      <c r="K220" s="3">
        <v>117262.17972017</v>
      </c>
      <c r="L220" s="3">
        <v>9151.5737669860191</v>
      </c>
      <c r="M220" s="3">
        <v>0.57653947487104495</v>
      </c>
      <c r="N220" s="3">
        <v>3721.71949131668</v>
      </c>
      <c r="O220" s="3">
        <v>308.936746945756</v>
      </c>
      <c r="P220" s="3">
        <v>0.47085234781056501</v>
      </c>
      <c r="Q220" s="3">
        <v>14174.656357366201</v>
      </c>
      <c r="R220" s="3">
        <v>1347.9942245949001</v>
      </c>
      <c r="S220" s="3">
        <v>98.743205299901703</v>
      </c>
      <c r="T220" s="3">
        <v>2728.08081779855</v>
      </c>
      <c r="U220" s="3">
        <v>173.047659821591</v>
      </c>
      <c r="V220" s="3">
        <v>7.6071817743827603</v>
      </c>
      <c r="W220" s="3">
        <v>211722.419708445</v>
      </c>
      <c r="X220" s="3">
        <v>6876.9003698196202</v>
      </c>
      <c r="Y220" s="12" t="s">
        <v>243</v>
      </c>
      <c r="Z220" s="3">
        <v>8.3255827489678893</v>
      </c>
      <c r="AA220" s="3">
        <v>0.542651839132678</v>
      </c>
      <c r="AB220" s="3">
        <v>3.2263549326418402E-2</v>
      </c>
      <c r="AC220" s="3">
        <v>85.575374076192801</v>
      </c>
      <c r="AD220" s="3">
        <v>5.8149925868896899</v>
      </c>
      <c r="AE220" s="3">
        <v>0.19961838845441199</v>
      </c>
      <c r="AF220" s="3">
        <v>4206.0203226556796</v>
      </c>
      <c r="AG220" s="3">
        <v>365.85920588668898</v>
      </c>
      <c r="AH220" s="3">
        <v>13.8657494800281</v>
      </c>
      <c r="AI220" s="3">
        <v>76.321267266615195</v>
      </c>
      <c r="AJ220" s="3">
        <v>5.8359394612013098</v>
      </c>
      <c r="AK220" s="3">
        <v>1.8065040940715298E-2</v>
      </c>
      <c r="AL220" s="3">
        <v>5.5501839668209998</v>
      </c>
      <c r="AM220" s="3">
        <v>0.39334790380146201</v>
      </c>
      <c r="AN220" s="3">
        <v>1.8251832758949801E-2</v>
      </c>
      <c r="AO220" s="3">
        <v>8.2861707952020094</v>
      </c>
      <c r="AP220" s="3">
        <v>0.83707547042528296</v>
      </c>
      <c r="AQ220" s="3">
        <v>0.11735143877793</v>
      </c>
      <c r="AR220" s="3">
        <v>7.3173544335303298</v>
      </c>
      <c r="AS220" s="3">
        <v>0.426877369017238</v>
      </c>
      <c r="AT220" s="3">
        <v>2.0439216649332001E-5</v>
      </c>
      <c r="AU220" s="3">
        <v>6.0903267151968299</v>
      </c>
      <c r="AV220" s="3">
        <v>0.30707494307169603</v>
      </c>
      <c r="AW220" s="3">
        <v>1.1149201776715001E-2</v>
      </c>
      <c r="AX220" s="3">
        <v>14.8568547427633</v>
      </c>
      <c r="AY220" s="3">
        <v>1.0828632363781301</v>
      </c>
      <c r="AZ220" s="3">
        <v>9.5705616459350693E-3</v>
      </c>
      <c r="BA220" s="3">
        <v>1.73010452990104</v>
      </c>
      <c r="BB220" s="3">
        <v>0.13511165189691801</v>
      </c>
      <c r="BC220" s="3">
        <v>1.0357238494309799E-2</v>
      </c>
      <c r="BD220" s="3">
        <v>6.0154071465573704</v>
      </c>
      <c r="BE220" s="3">
        <v>0.37191794540590201</v>
      </c>
      <c r="BF220" s="3">
        <v>5.2443454091826103E-2</v>
      </c>
      <c r="BG220" s="3">
        <v>1.0970204604621401</v>
      </c>
      <c r="BH220" s="3">
        <v>0.152163642271092</v>
      </c>
      <c r="BI220" s="3">
        <v>6.3460378848404803E-2</v>
      </c>
      <c r="BJ220" s="3">
        <v>0.16158733771505701</v>
      </c>
      <c r="BK220" s="3">
        <v>3.2485496673628197E-2</v>
      </c>
      <c r="BL220" s="3">
        <v>1.8901473589007199E-2</v>
      </c>
      <c r="BM220" s="3">
        <v>0.991141845240327</v>
      </c>
      <c r="BN220" s="3">
        <v>0.168745772132503</v>
      </c>
      <c r="BO220" s="3">
        <v>9.7057085004308805E-2</v>
      </c>
      <c r="BP220" s="3">
        <v>0.13769921955457201</v>
      </c>
      <c r="BQ220" s="3">
        <v>2.1842786576137498E-2</v>
      </c>
      <c r="BR220" s="3">
        <v>1.09345688536494E-2</v>
      </c>
      <c r="BS220" s="3">
        <v>0.94892343651951105</v>
      </c>
      <c r="BT220" s="3">
        <v>0.10587170132785299</v>
      </c>
      <c r="BU220" s="3">
        <v>3.9795526372137201E-2</v>
      </c>
      <c r="BV220" s="3">
        <v>0.17275054757232899</v>
      </c>
      <c r="BW220" s="3">
        <v>2.66906482305811E-2</v>
      </c>
      <c r="BX220" s="3">
        <v>1.8112473067900599E-2</v>
      </c>
      <c r="BY220" s="3">
        <v>0.52446452292502199</v>
      </c>
      <c r="BZ220" s="3">
        <v>7.0580198224824905E-2</v>
      </c>
      <c r="CA220" s="3">
        <v>3.9802555540826998E-2</v>
      </c>
      <c r="CB220" s="3">
        <v>7.1794585360073201E-2</v>
      </c>
      <c r="CC220" s="3">
        <v>1.6444382864633299E-2</v>
      </c>
      <c r="CD220" s="3">
        <v>8.9127067149285897E-3</v>
      </c>
      <c r="CE220" s="3">
        <v>0.477801194880971</v>
      </c>
      <c r="CF220" s="3">
        <v>8.5285396339575395E-2</v>
      </c>
      <c r="CG220" s="3">
        <v>5.2002805299317403E-2</v>
      </c>
      <c r="CH220" s="3">
        <v>5.5139716491164101E-2</v>
      </c>
      <c r="CI220" s="3">
        <v>1.46311852412242E-2</v>
      </c>
      <c r="CJ220" s="3">
        <v>1.1276528543683099E-2</v>
      </c>
      <c r="CK220" s="3">
        <v>0.23567365958305</v>
      </c>
      <c r="CL220" s="3">
        <v>4.2371555348628902E-2</v>
      </c>
      <c r="CM220" s="3">
        <f t="shared" si="18"/>
        <v>0.55384866601112603</v>
      </c>
      <c r="CN220">
        <f t="shared" si="19"/>
        <v>3.7008246166437972E-4</v>
      </c>
      <c r="CO220">
        <f t="shared" si="20"/>
        <v>5.2827591124418628E-3</v>
      </c>
      <c r="CP220" s="3">
        <f t="shared" si="21"/>
        <v>7.0054767553714106E-2</v>
      </c>
      <c r="CQ220" t="str">
        <f t="shared" si="22"/>
        <v>Dol</v>
      </c>
      <c r="CR220" s="3">
        <f t="shared" si="23"/>
        <v>33.331016001139709</v>
      </c>
      <c r="CV220">
        <v>7.0054767553714106E-2</v>
      </c>
    </row>
    <row r="221" spans="1:100" x14ac:dyDescent="0.25">
      <c r="A221" t="s">
        <v>197</v>
      </c>
      <c r="B221">
        <v>44.161999999999999</v>
      </c>
      <c r="C221">
        <v>19384.400000000001</v>
      </c>
      <c r="D221">
        <v>103965</v>
      </c>
      <c r="E221" s="3">
        <v>7.20438070755627</v>
      </c>
      <c r="F221" s="3">
        <v>0.458210045565349</v>
      </c>
      <c r="G221" s="3">
        <v>0.18738140217038701</v>
      </c>
      <c r="H221" s="3">
        <v>107060.055201767</v>
      </c>
      <c r="I221" s="3">
        <v>6590.0968173045303</v>
      </c>
      <c r="J221" s="3">
        <v>0.39121064189064197</v>
      </c>
      <c r="K221" s="3">
        <v>114260.666304114</v>
      </c>
      <c r="L221" s="3">
        <v>7110.5190844613999</v>
      </c>
      <c r="M221" s="3">
        <v>0.68997313784491199</v>
      </c>
      <c r="N221" s="3">
        <v>2608.6337963159699</v>
      </c>
      <c r="O221" s="3">
        <v>160.17241188812801</v>
      </c>
      <c r="P221" s="3">
        <v>0.50443366700868797</v>
      </c>
      <c r="Q221" s="3">
        <v>19225.9534839597</v>
      </c>
      <c r="R221" s="3">
        <v>1192.0184797951299</v>
      </c>
      <c r="S221" s="3">
        <v>110.94079993981499</v>
      </c>
      <c r="T221" s="3">
        <v>2260.1979879442301</v>
      </c>
      <c r="U221" s="3">
        <v>94.961476205635194</v>
      </c>
      <c r="V221" s="3">
        <v>6.1015797360670101</v>
      </c>
      <c r="W221" s="3">
        <v>210533.78036184999</v>
      </c>
      <c r="X221" s="3">
        <v>5809.4018369079004</v>
      </c>
      <c r="Y221" s="12" t="s">
        <v>243</v>
      </c>
      <c r="Z221" s="3">
        <v>7.0655189873764499</v>
      </c>
      <c r="AA221" s="3">
        <v>0.48090563829669303</v>
      </c>
      <c r="AB221" s="3">
        <v>5.3271520859706697E-2</v>
      </c>
      <c r="AC221" s="3">
        <v>85.488806762747004</v>
      </c>
      <c r="AD221" s="3">
        <v>5.4898109609155101</v>
      </c>
      <c r="AE221" s="3">
        <v>0.17268573418848199</v>
      </c>
      <c r="AF221" s="3">
        <v>2082.1677422900598</v>
      </c>
      <c r="AG221" s="3">
        <v>145.10199584010101</v>
      </c>
      <c r="AH221" s="3">
        <v>13.3777707011148</v>
      </c>
      <c r="AI221" s="3">
        <v>74.325362750777998</v>
      </c>
      <c r="AJ221" s="3">
        <v>4.5875081316927702</v>
      </c>
      <c r="AK221" s="3">
        <v>2.2207329252553001E-2</v>
      </c>
      <c r="AL221" s="3">
        <v>5.7767088067069201</v>
      </c>
      <c r="AM221" s="3">
        <v>0.37255871534659302</v>
      </c>
      <c r="AN221" s="3">
        <v>1.76957281991693E-2</v>
      </c>
      <c r="AO221" s="3">
        <v>6.4661134356095298</v>
      </c>
      <c r="AP221" s="3">
        <v>0.70819981814393396</v>
      </c>
      <c r="AQ221" s="3">
        <v>0.15649766708232499</v>
      </c>
      <c r="AR221" s="3">
        <v>6.1715748360598504</v>
      </c>
      <c r="AS221" s="3">
        <v>0.48613602424325603</v>
      </c>
      <c r="AT221" s="3">
        <v>1.72940223838681E-2</v>
      </c>
      <c r="AU221" s="3">
        <v>6.3915993727522098</v>
      </c>
      <c r="AV221" s="3">
        <v>0.28305609529619502</v>
      </c>
      <c r="AW221" s="3">
        <v>1.13735067775358E-2</v>
      </c>
      <c r="AX221" s="3">
        <v>15.791843040305</v>
      </c>
      <c r="AY221" s="3">
        <v>0.98537928771341599</v>
      </c>
      <c r="AZ221" s="3">
        <v>7.99743176624171E-3</v>
      </c>
      <c r="BA221" s="3">
        <v>1.70832780233735</v>
      </c>
      <c r="BB221" s="3">
        <v>0.11424253982515201</v>
      </c>
      <c r="BC221" s="3">
        <v>1.2314038364631699E-2</v>
      </c>
      <c r="BD221" s="3">
        <v>6.6470621715754001</v>
      </c>
      <c r="BE221" s="3">
        <v>0.35818821943074203</v>
      </c>
      <c r="BF221" s="3">
        <v>5.0968454415927601E-2</v>
      </c>
      <c r="BG221" s="3">
        <v>1.1914574076337601</v>
      </c>
      <c r="BH221" s="3">
        <v>0.14394437767587401</v>
      </c>
      <c r="BI221" s="3">
        <v>6.9896520736431295E-2</v>
      </c>
      <c r="BJ221" s="3">
        <v>0.19162959533455901</v>
      </c>
      <c r="BK221" s="3">
        <v>3.6108653983791497E-2</v>
      </c>
      <c r="BL221" s="3">
        <v>2.3346973335712801E-2</v>
      </c>
      <c r="BM221" s="3">
        <v>1.14815097865988</v>
      </c>
      <c r="BN221" s="3">
        <v>0.13596036546517201</v>
      </c>
      <c r="BO221" s="3">
        <v>5.9525997640712001E-2</v>
      </c>
      <c r="BP221" s="3">
        <v>0.173014700914466</v>
      </c>
      <c r="BQ221" s="3">
        <v>2.55338236164427E-2</v>
      </c>
      <c r="BR221" s="3">
        <v>1.10126020541808E-2</v>
      </c>
      <c r="BS221" s="3">
        <v>1.02199971912125</v>
      </c>
      <c r="BT221" s="3">
        <v>0.11657733454809301</v>
      </c>
      <c r="BU221" s="3">
        <v>5.6792031788184399E-2</v>
      </c>
      <c r="BV221" s="3">
        <v>0.196663146935391</v>
      </c>
      <c r="BW221" s="3">
        <v>2.1616793534046601E-2</v>
      </c>
      <c r="BX221" s="3">
        <v>8.3289056031755401E-3</v>
      </c>
      <c r="BY221" s="3">
        <v>0.61077193231073701</v>
      </c>
      <c r="BZ221" s="3">
        <v>8.8911454225269401E-2</v>
      </c>
      <c r="CA221" s="3">
        <v>4.4019651914532998E-2</v>
      </c>
      <c r="CB221" s="3">
        <v>7.34392799879066E-2</v>
      </c>
      <c r="CC221" s="3">
        <v>1.6357529193508601E-2</v>
      </c>
      <c r="CD221" s="3">
        <v>1.06451116783084E-2</v>
      </c>
      <c r="CE221" s="3">
        <v>0.52851341192128998</v>
      </c>
      <c r="CF221" s="3">
        <v>8.9383170282577903E-2</v>
      </c>
      <c r="CG221" s="3">
        <v>3.5855346644367798E-2</v>
      </c>
      <c r="CH221" s="3">
        <v>7.9707029085670997E-2</v>
      </c>
      <c r="CI221" s="3">
        <v>1.91592917434187E-2</v>
      </c>
      <c r="CJ221" s="3">
        <v>1.1305422208729E-2</v>
      </c>
      <c r="CK221" s="3">
        <v>0.30849126648007702</v>
      </c>
      <c r="CL221" s="3">
        <v>6.07850507471068E-2</v>
      </c>
      <c r="CM221" s="3">
        <f t="shared" si="18"/>
        <v>0.54271892191234661</v>
      </c>
      <c r="CN221">
        <f t="shared" si="19"/>
        <v>2.8277609171012793E-4</v>
      </c>
      <c r="CO221">
        <f t="shared" si="20"/>
        <v>5.2531009621700183E-3</v>
      </c>
      <c r="CP221" s="3">
        <f t="shared" si="21"/>
        <v>5.3830317320479437E-2</v>
      </c>
      <c r="CQ221" t="str">
        <f t="shared" si="22"/>
        <v>Dol</v>
      </c>
      <c r="CR221" s="3">
        <f t="shared" si="23"/>
        <v>35.754179588874869</v>
      </c>
      <c r="CV221">
        <v>5.3830317320479437E-2</v>
      </c>
    </row>
    <row r="222" spans="1:100" x14ac:dyDescent="0.25">
      <c r="A222" t="s">
        <v>198</v>
      </c>
      <c r="B222">
        <v>44.14</v>
      </c>
      <c r="C222">
        <v>20619.400000000001</v>
      </c>
      <c r="D222">
        <v>100969</v>
      </c>
      <c r="E222" s="3">
        <v>16.122555749831101</v>
      </c>
      <c r="F222" s="3">
        <v>1.0550643206153101</v>
      </c>
      <c r="G222" s="3">
        <v>0.229527776108614</v>
      </c>
      <c r="H222" s="3">
        <v>115590.227409352</v>
      </c>
      <c r="I222" s="3">
        <v>10811.244085784199</v>
      </c>
      <c r="J222" s="3">
        <v>0.47863724630687599</v>
      </c>
      <c r="K222" s="3">
        <v>122326.130738388</v>
      </c>
      <c r="L222" s="3">
        <v>10277.3378429695</v>
      </c>
      <c r="M222" s="3">
        <v>0.84447559942821604</v>
      </c>
      <c r="N222" s="3">
        <v>9438.0532859456198</v>
      </c>
      <c r="O222" s="3">
        <v>777.40943076927601</v>
      </c>
      <c r="P222" s="3">
        <v>0.61775069803609695</v>
      </c>
      <c r="Q222" s="3">
        <v>29977.358285544298</v>
      </c>
      <c r="R222" s="3">
        <v>2191.8254554242499</v>
      </c>
      <c r="S222" s="3">
        <v>136.04399755378</v>
      </c>
      <c r="T222" s="3">
        <v>5814.2398890999802</v>
      </c>
      <c r="U222" s="3">
        <v>293.86553425855601</v>
      </c>
      <c r="V222" s="3">
        <v>7.3742978412309004</v>
      </c>
      <c r="W222" s="3">
        <v>213333.11305454001</v>
      </c>
      <c r="X222" s="3">
        <v>8139.9689598990599</v>
      </c>
      <c r="Y222" s="12" t="s">
        <v>243</v>
      </c>
      <c r="Z222" s="3">
        <v>12.988988867583499</v>
      </c>
      <c r="AA222" s="3">
        <v>1.00948470908397</v>
      </c>
      <c r="AB222" s="3">
        <v>6.5191286672968696E-2</v>
      </c>
      <c r="AC222" s="3">
        <v>97.340351015401495</v>
      </c>
      <c r="AD222" s="3">
        <v>8.4514682944611508</v>
      </c>
      <c r="AE222" s="3">
        <v>0.21144019811769299</v>
      </c>
      <c r="AF222" s="3">
        <v>3879.0109846749001</v>
      </c>
      <c r="AG222" s="3">
        <v>360.52067061893899</v>
      </c>
      <c r="AH222" s="3">
        <v>16.372082533556</v>
      </c>
      <c r="AI222" s="3">
        <v>77.171282675222898</v>
      </c>
      <c r="AJ222" s="3">
        <v>6.1694938162628201</v>
      </c>
      <c r="AK222" s="3">
        <v>2.7193446383928399E-2</v>
      </c>
      <c r="AL222" s="3">
        <v>6.5134337341455097</v>
      </c>
      <c r="AM222" s="3">
        <v>0.506558572689081</v>
      </c>
      <c r="AN222" s="3">
        <v>2.16804258410369E-2</v>
      </c>
      <c r="AO222" s="3">
        <v>29.087211764590499</v>
      </c>
      <c r="AP222" s="3">
        <v>2.09400481169504</v>
      </c>
      <c r="AQ222" s="3">
        <v>0.191595818732787</v>
      </c>
      <c r="AR222" s="3">
        <v>29.413695275010401</v>
      </c>
      <c r="AS222" s="3">
        <v>1.92885823333629</v>
      </c>
      <c r="AT222" s="3">
        <v>2.1174744042937201E-2</v>
      </c>
      <c r="AU222" s="3">
        <v>6.3855800241726204</v>
      </c>
      <c r="AV222" s="3">
        <v>0.39258666966246702</v>
      </c>
      <c r="AW222" s="3">
        <v>1.3928274025686299E-2</v>
      </c>
      <c r="AX222" s="3">
        <v>15.8436421182167</v>
      </c>
      <c r="AY222" s="3">
        <v>1.3331424241013601</v>
      </c>
      <c r="AZ222" s="3">
        <v>9.7918748010669791E-3</v>
      </c>
      <c r="BA222" s="3">
        <v>1.8518368728841299</v>
      </c>
      <c r="BB222" s="3">
        <v>0.14861462955601901</v>
      </c>
      <c r="BC222" s="3">
        <v>1.5081536924609101E-2</v>
      </c>
      <c r="BD222" s="3">
        <v>6.5126882507420403</v>
      </c>
      <c r="BE222" s="3">
        <v>0.432679792150371</v>
      </c>
      <c r="BF222" s="3">
        <v>6.2429987382375401E-2</v>
      </c>
      <c r="BG222" s="3">
        <v>1.13375221149278</v>
      </c>
      <c r="BH222" s="3">
        <v>0.15788313552289199</v>
      </c>
      <c r="BI222" s="3">
        <v>8.5631873216940102E-2</v>
      </c>
      <c r="BJ222" s="3">
        <v>0.22541353228444999</v>
      </c>
      <c r="BK222" s="3">
        <v>4.3085644387554203E-2</v>
      </c>
      <c r="BL222" s="3">
        <v>2.8595108366419798E-2</v>
      </c>
      <c r="BM222" s="3">
        <v>1.03654949100628</v>
      </c>
      <c r="BN222" s="3">
        <v>0.16499752470403201</v>
      </c>
      <c r="BO222" s="3">
        <v>7.2939186491280894E-2</v>
      </c>
      <c r="BP222" s="3">
        <v>0.148250299427863</v>
      </c>
      <c r="BQ222" s="3">
        <v>2.39288526757097E-2</v>
      </c>
      <c r="BR222" s="3">
        <v>1.34939480959981E-2</v>
      </c>
      <c r="BS222" s="3">
        <v>1.1702692230160201</v>
      </c>
      <c r="BT222" s="3">
        <v>0.12705357077302001</v>
      </c>
      <c r="BU222" s="3">
        <v>6.9590174802711305E-2</v>
      </c>
      <c r="BV222" s="3">
        <v>0.21693008803928299</v>
      </c>
      <c r="BW222" s="3">
        <v>2.49027460862042E-2</v>
      </c>
      <c r="BX222" s="3">
        <v>1.0205535389078899E-2</v>
      </c>
      <c r="BY222" s="3">
        <v>0.72661308432627103</v>
      </c>
      <c r="BZ222" s="3">
        <v>0.112427878935229</v>
      </c>
      <c r="CA222" s="3">
        <v>5.3940392244825101E-2</v>
      </c>
      <c r="CB222" s="3">
        <v>8.3775594007319307E-2</v>
      </c>
      <c r="CC222" s="3">
        <v>2.0345532956969899E-2</v>
      </c>
      <c r="CD222" s="3">
        <v>1.30446985271266E-2</v>
      </c>
      <c r="CE222" s="3">
        <v>0.63138296876549205</v>
      </c>
      <c r="CF222" s="3">
        <v>0.12905063853454601</v>
      </c>
      <c r="CG222" s="3">
        <v>4.39448846959688E-2</v>
      </c>
      <c r="CH222" s="3">
        <v>9.2380818161157993E-2</v>
      </c>
      <c r="CI222" s="3">
        <v>1.8257290671210898E-2</v>
      </c>
      <c r="CJ222" s="3">
        <v>1.3854516015493701E-2</v>
      </c>
      <c r="CK222" s="3">
        <v>0.97041287065866999</v>
      </c>
      <c r="CL222" s="3">
        <v>0.14808750848125399</v>
      </c>
      <c r="CM222" s="3">
        <f t="shared" si="18"/>
        <v>0.57340432990875878</v>
      </c>
      <c r="CN222">
        <f t="shared" si="19"/>
        <v>4.6390234223489372E-4</v>
      </c>
      <c r="CO222">
        <f t="shared" si="20"/>
        <v>5.3229480776121564E-3</v>
      </c>
      <c r="CP222" s="3">
        <f t="shared" si="21"/>
        <v>8.7151393451689957E-2</v>
      </c>
      <c r="CQ222" t="str">
        <f t="shared" si="22"/>
        <v>Dol</v>
      </c>
      <c r="CR222" s="3">
        <f t="shared" si="23"/>
        <v>36.059064576542404</v>
      </c>
      <c r="CV222">
        <v>8.7151393451689957E-2</v>
      </c>
    </row>
    <row r="223" spans="1:100" x14ac:dyDescent="0.25">
      <c r="A223" t="s">
        <v>199</v>
      </c>
      <c r="B223">
        <v>44.116999999999997</v>
      </c>
      <c r="C223">
        <v>12552.5</v>
      </c>
      <c r="D223">
        <v>98327.6</v>
      </c>
      <c r="E223" s="3">
        <v>6.2359907907742196</v>
      </c>
      <c r="F223" s="3">
        <v>0.34391747015421897</v>
      </c>
      <c r="G223" s="3">
        <v>0.171367533248658</v>
      </c>
      <c r="H223" s="3">
        <v>107818.39264029</v>
      </c>
      <c r="I223" s="3">
        <v>4787.7415880250601</v>
      </c>
      <c r="J223" s="3">
        <v>0.222732676979988</v>
      </c>
      <c r="K223" s="3">
        <v>114889.256590961</v>
      </c>
      <c r="L223" s="3">
        <v>4552.0339537378904</v>
      </c>
      <c r="M223" s="3">
        <v>0.62585964187789001</v>
      </c>
      <c r="N223" s="3">
        <v>4450.5776741130403</v>
      </c>
      <c r="O223" s="3">
        <v>389.76507447889497</v>
      </c>
      <c r="P223" s="3">
        <v>0.50283459591262403</v>
      </c>
      <c r="Q223" s="3">
        <v>22415.092535883101</v>
      </c>
      <c r="R223" s="3">
        <v>1879.29193346018</v>
      </c>
      <c r="S223" s="3">
        <v>84.2705621751536</v>
      </c>
      <c r="T223" s="3">
        <v>4367.97529449181</v>
      </c>
      <c r="U223" s="3">
        <v>270.83064844755302</v>
      </c>
      <c r="V223" s="3">
        <v>6.72245991679676</v>
      </c>
      <c r="W223" s="3">
        <v>209516.43763026799</v>
      </c>
      <c r="X223" s="3">
        <v>5366.8391609784403</v>
      </c>
      <c r="Y223" s="12" t="s">
        <v>243</v>
      </c>
      <c r="Z223" s="3">
        <v>7.3590808221958799</v>
      </c>
      <c r="AA223" s="3">
        <v>0.413211748929809</v>
      </c>
      <c r="AB223" s="3">
        <v>3.4034262868602602E-2</v>
      </c>
      <c r="AC223" s="3">
        <v>89.858897253864498</v>
      </c>
      <c r="AD223" s="3">
        <v>3.9612639285965199</v>
      </c>
      <c r="AE223" s="3">
        <v>0.198779351735309</v>
      </c>
      <c r="AF223" s="3">
        <v>2869.4626490673099</v>
      </c>
      <c r="AG223" s="3">
        <v>277.59485924985597</v>
      </c>
      <c r="AH223" s="3">
        <v>13.0410653744882</v>
      </c>
      <c r="AI223" s="3">
        <v>76.340468375786202</v>
      </c>
      <c r="AJ223" s="3">
        <v>2.9858944923171</v>
      </c>
      <c r="AK223" s="3">
        <v>1.6910006072018601E-2</v>
      </c>
      <c r="AL223" s="3">
        <v>5.3192085743791599</v>
      </c>
      <c r="AM223" s="3">
        <v>0.28109327221458302</v>
      </c>
      <c r="AN223" s="3">
        <v>1.9445375523243599E-2</v>
      </c>
      <c r="AO223" s="3">
        <v>21.0696164191192</v>
      </c>
      <c r="AP223" s="3">
        <v>1.4493062227792</v>
      </c>
      <c r="AQ223" s="3">
        <v>0.174002503849258</v>
      </c>
      <c r="AR223" s="3">
        <v>20.4941842523831</v>
      </c>
      <c r="AS223" s="3">
        <v>1.2415858085053999</v>
      </c>
      <c r="AT223" s="3">
        <v>2.4762769960271099E-2</v>
      </c>
      <c r="AU223" s="3">
        <v>6.1822693244071303</v>
      </c>
      <c r="AV223" s="3">
        <v>0.27105312172564699</v>
      </c>
      <c r="AW223" s="3">
        <v>1.1205595282530499E-2</v>
      </c>
      <c r="AX223" s="3">
        <v>15.2562699884372</v>
      </c>
      <c r="AY223" s="3">
        <v>0.63750420507470096</v>
      </c>
      <c r="AZ223" s="3">
        <v>9.8388322971618009E-3</v>
      </c>
      <c r="BA223" s="3">
        <v>1.8138742623881601</v>
      </c>
      <c r="BB223" s="3">
        <v>9.03987746249309E-2</v>
      </c>
      <c r="BC223" s="3">
        <v>1.1742823591214299E-2</v>
      </c>
      <c r="BD223" s="3">
        <v>6.6481171662504899</v>
      </c>
      <c r="BE223" s="3">
        <v>0.38756960547562502</v>
      </c>
      <c r="BF223" s="3">
        <v>5.5955521887203097E-2</v>
      </c>
      <c r="BG223" s="3">
        <v>1.3665619013343899</v>
      </c>
      <c r="BH223" s="3">
        <v>0.168816487939143</v>
      </c>
      <c r="BI223" s="3">
        <v>4.6524388730538997E-2</v>
      </c>
      <c r="BJ223" s="3">
        <v>0.18462045013731501</v>
      </c>
      <c r="BK223" s="3">
        <v>2.8793985149933501E-2</v>
      </c>
      <c r="BL223" s="3">
        <v>1.7002141540055901E-2</v>
      </c>
      <c r="BM223" s="3">
        <v>1.0262049498191601</v>
      </c>
      <c r="BN223" s="3">
        <v>0.14943976092121899</v>
      </c>
      <c r="BO223" s="3">
        <v>6.2019310538986398E-2</v>
      </c>
      <c r="BP223" s="3">
        <v>0.15028543426278801</v>
      </c>
      <c r="BQ223" s="3">
        <v>2.06654345243674E-2</v>
      </c>
      <c r="BR223" s="3">
        <v>8.1149600975338292E-3</v>
      </c>
      <c r="BS223" s="3">
        <v>1.0208743926553701</v>
      </c>
      <c r="BT223" s="3">
        <v>0.11682832674525399</v>
      </c>
      <c r="BU223" s="3">
        <v>5.81138656397992E-2</v>
      </c>
      <c r="BV223" s="3">
        <v>0.200182779300553</v>
      </c>
      <c r="BW223" s="3">
        <v>2.5663745517965401E-2</v>
      </c>
      <c r="BX223" s="3">
        <v>6.1387400175740804E-3</v>
      </c>
      <c r="BY223" s="3">
        <v>0.53590982697307799</v>
      </c>
      <c r="BZ223" s="3">
        <v>7.0934288074570001E-2</v>
      </c>
      <c r="CA223" s="3">
        <v>3.3249777635744E-2</v>
      </c>
      <c r="CB223" s="3">
        <v>8.1432857757126095E-2</v>
      </c>
      <c r="CC223" s="3">
        <v>1.6370602931499001E-2</v>
      </c>
      <c r="CD223" s="3">
        <v>1.06536396948772E-2</v>
      </c>
      <c r="CE223" s="3">
        <v>0.46945591822403798</v>
      </c>
      <c r="CF223" s="3">
        <v>9.2004796257714697E-2</v>
      </c>
      <c r="CG223" s="3">
        <v>5.0747557919844997E-2</v>
      </c>
      <c r="CH223" s="3">
        <v>6.2958049602267502E-2</v>
      </c>
      <c r="CI223" s="3">
        <v>1.4083907234504599E-2</v>
      </c>
      <c r="CJ223" s="3">
        <v>9.8655559040385001E-3</v>
      </c>
      <c r="CK223" s="3">
        <v>0.22011286177113901</v>
      </c>
      <c r="CL223" s="3">
        <v>4.4602208439645602E-2</v>
      </c>
      <c r="CM223" s="3">
        <f t="shared" si="18"/>
        <v>0.54835438159608829</v>
      </c>
      <c r="CN223">
        <f t="shared" si="19"/>
        <v>2.0543838609847929E-4</v>
      </c>
      <c r="CO223">
        <f t="shared" si="20"/>
        <v>5.2277168928157088E-3</v>
      </c>
      <c r="CP223" s="3">
        <f t="shared" si="21"/>
        <v>3.9297917295561084E-2</v>
      </c>
      <c r="CQ223" t="str">
        <f t="shared" si="22"/>
        <v>Dol</v>
      </c>
      <c r="CR223" s="3">
        <f t="shared" si="23"/>
        <v>34.999017301549067</v>
      </c>
      <c r="CV223">
        <v>3.9297917295561084E-2</v>
      </c>
    </row>
    <row r="224" spans="1:100" x14ac:dyDescent="0.25">
      <c r="A224" t="s">
        <v>200</v>
      </c>
      <c r="B224">
        <v>32.756</v>
      </c>
      <c r="C224">
        <v>36013.300000000003</v>
      </c>
      <c r="D224">
        <v>121125</v>
      </c>
      <c r="E224" s="3">
        <v>0.32684265895438103</v>
      </c>
      <c r="F224" s="3">
        <v>0.103484749773038</v>
      </c>
      <c r="G224" s="3">
        <v>0.15072496015454601</v>
      </c>
      <c r="H224" s="3">
        <v>108018.56139358001</v>
      </c>
      <c r="I224" s="3">
        <v>7051.9201486559696</v>
      </c>
      <c r="J224" s="3">
        <v>0.172247353632829</v>
      </c>
      <c r="K224" s="3">
        <v>120864.17347278399</v>
      </c>
      <c r="L224" s="3">
        <v>8523.9833120213607</v>
      </c>
      <c r="M224" s="3">
        <v>0.97963496443768905</v>
      </c>
      <c r="N224" s="3">
        <v>1138.18312311144</v>
      </c>
      <c r="O224" s="3">
        <v>91.141285694098499</v>
      </c>
      <c r="P224" s="3">
        <v>0.41612791427276602</v>
      </c>
      <c r="Q224" s="3">
        <v>2014.93425595236</v>
      </c>
      <c r="R224" s="3">
        <v>145.69041017351</v>
      </c>
      <c r="S224" s="3">
        <v>74.418919686018398</v>
      </c>
      <c r="T224" s="3">
        <v>195.40661569201501</v>
      </c>
      <c r="U224" s="3">
        <v>28.425798221436999</v>
      </c>
      <c r="V224" s="3">
        <v>5.4084904421974898</v>
      </c>
      <c r="W224" s="3">
        <v>209557.917238036</v>
      </c>
      <c r="X224" s="3">
        <v>7052.6852864804096</v>
      </c>
      <c r="Y224" s="12" t="s">
        <v>243</v>
      </c>
      <c r="Z224" s="3">
        <v>16.3835036094458</v>
      </c>
      <c r="AA224" s="3">
        <v>0.98636482725944896</v>
      </c>
      <c r="AB224" s="3">
        <v>3.0553459207048401E-2</v>
      </c>
      <c r="AC224" s="3">
        <v>2286.9002280920899</v>
      </c>
      <c r="AD224" s="3">
        <v>151.346122923314</v>
      </c>
      <c r="AE224" s="3">
        <v>0.123100321588874</v>
      </c>
      <c r="AF224" s="3">
        <v>2708.67590489125</v>
      </c>
      <c r="AG224" s="3">
        <v>201.32595493501401</v>
      </c>
      <c r="AH224" s="3">
        <v>11.157929153836101</v>
      </c>
      <c r="AI224" s="3">
        <v>35.605994634632303</v>
      </c>
      <c r="AJ224" s="3">
        <v>2.6338804678950498</v>
      </c>
      <c r="AK224" s="3">
        <v>1.5965249447823002E-2</v>
      </c>
      <c r="AL224" s="3">
        <v>1.3507274269768801</v>
      </c>
      <c r="AM224" s="3">
        <v>0.17164350220632099</v>
      </c>
      <c r="AN224" s="3">
        <v>1.7198661795692301E-2</v>
      </c>
      <c r="AO224" s="3">
        <v>3.3665065095879401</v>
      </c>
      <c r="AP224" s="3">
        <v>0.47594041338419901</v>
      </c>
      <c r="AQ224" s="3">
        <v>9.4661146162419704E-2</v>
      </c>
      <c r="AR224" s="3">
        <v>2.8789286907346798</v>
      </c>
      <c r="AS224" s="3">
        <v>0.313173473882432</v>
      </c>
      <c r="AT224" s="3">
        <v>1.54588275230056E-2</v>
      </c>
      <c r="AU224" s="3">
        <v>0.66128887393324698</v>
      </c>
      <c r="AV224" s="3">
        <v>8.0093388691587594E-2</v>
      </c>
      <c r="AW224" s="3">
        <v>6.7402004737974102E-3</v>
      </c>
      <c r="AX224" s="3">
        <v>1.52879788622395</v>
      </c>
      <c r="AY224" s="3">
        <v>0.189959641734531</v>
      </c>
      <c r="AZ224" s="3">
        <v>7.3381836937541503E-3</v>
      </c>
      <c r="BA224" s="3">
        <v>0.234725685140274</v>
      </c>
      <c r="BB224" s="3">
        <v>3.5357399574888801E-2</v>
      </c>
      <c r="BC224" s="3">
        <v>5.0889008470222704E-3</v>
      </c>
      <c r="BD224" s="3">
        <v>1.05557449698255</v>
      </c>
      <c r="BE224" s="3">
        <v>0.17626310968963901</v>
      </c>
      <c r="BF224" s="3">
        <v>6.1197068417551702E-2</v>
      </c>
      <c r="BG224" s="3">
        <v>0.27173875704979</v>
      </c>
      <c r="BH224" s="3">
        <v>7.8219494282656593E-2</v>
      </c>
      <c r="BI224" s="3">
        <v>4.1357589148473803E-2</v>
      </c>
      <c r="BJ224" s="3">
        <v>5.6892752476377102E-2</v>
      </c>
      <c r="BK224" s="3">
        <v>2.0920780764996101E-2</v>
      </c>
      <c r="BL224" s="3">
        <v>1.50264241891735E-2</v>
      </c>
      <c r="BM224" s="3">
        <v>0.224525373815576</v>
      </c>
      <c r="BN224" s="3">
        <v>7.1850084932966907E-2</v>
      </c>
      <c r="BO224" s="3">
        <v>5.0417276383134202E-2</v>
      </c>
      <c r="BP224" s="3">
        <v>3.6125705947138501E-2</v>
      </c>
      <c r="BQ224" s="3">
        <v>1.1335930936533E-2</v>
      </c>
      <c r="BR224" s="3">
        <v>1.16442543992202E-2</v>
      </c>
      <c r="BS224" s="3">
        <v>0.224059345012565</v>
      </c>
      <c r="BT224" s="3">
        <v>6.0263535460022402E-2</v>
      </c>
      <c r="BU224" s="3">
        <v>3.3199513966600203E-2</v>
      </c>
      <c r="BV224" s="3">
        <v>4.4324390269100102E-2</v>
      </c>
      <c r="BW224" s="3">
        <v>1.51303240574768E-2</v>
      </c>
      <c r="BX224" s="3">
        <v>9.5792636049730207E-3</v>
      </c>
      <c r="BY224" s="3">
        <v>7.5957774669093397E-2</v>
      </c>
      <c r="BZ224" s="3">
        <v>2.9136476153139999E-2</v>
      </c>
      <c r="CA224" s="3">
        <v>3.0457887458200401E-2</v>
      </c>
      <c r="CB224" s="3">
        <v>1.55650142864351E-2</v>
      </c>
      <c r="CC224" s="3">
        <v>8.4142532704786499E-3</v>
      </c>
      <c r="CD224" s="3">
        <v>6.8655423142143504E-3</v>
      </c>
      <c r="CE224" s="3">
        <v>7.3312897810205405E-2</v>
      </c>
      <c r="CF224" s="3">
        <v>3.7717429812826601E-2</v>
      </c>
      <c r="CG224" s="3">
        <v>3.4489381540236702E-2</v>
      </c>
      <c r="CH224" s="13">
        <v>9.9999999999999995E-7</v>
      </c>
      <c r="CI224" s="3">
        <v>6.6687125186876504E-3</v>
      </c>
      <c r="CJ224" s="3">
        <v>9.80510497715531E-3</v>
      </c>
      <c r="CK224" s="3">
        <v>6.0525934829860901</v>
      </c>
      <c r="CL224" s="3">
        <v>0.39205632025897102</v>
      </c>
      <c r="CM224" s="3">
        <f t="shared" si="18"/>
        <v>0.57675784845434819</v>
      </c>
      <c r="CN224">
        <f t="shared" si="19"/>
        <v>3.0259258307899461E-4</v>
      </c>
      <c r="CO224">
        <f t="shared" si="20"/>
        <v>5.228751864814511E-3</v>
      </c>
      <c r="CP224" s="3">
        <f t="shared" si="21"/>
        <v>5.7870901297728539E-2</v>
      </c>
      <c r="CQ224" t="str">
        <f t="shared" si="22"/>
        <v>Dol</v>
      </c>
      <c r="CR224" s="3">
        <f t="shared" si="23"/>
        <v>4.5028899536163021</v>
      </c>
      <c r="CV224">
        <v>5.7870901297728539E-2</v>
      </c>
    </row>
    <row r="225" spans="1:100" x14ac:dyDescent="0.25">
      <c r="A225" t="s">
        <v>201</v>
      </c>
      <c r="B225">
        <v>35.253999999999998</v>
      </c>
      <c r="C225">
        <v>36063.800000000003</v>
      </c>
      <c r="D225">
        <v>120194</v>
      </c>
      <c r="E225" s="3">
        <v>0.85181258054726305</v>
      </c>
      <c r="F225" s="3">
        <v>0.11755363623300399</v>
      </c>
      <c r="G225" s="3">
        <v>0.190514930338331</v>
      </c>
      <c r="H225" s="3">
        <v>108616.670061688</v>
      </c>
      <c r="I225" s="3">
        <v>6623.0911685193796</v>
      </c>
      <c r="J225" s="3">
        <v>0.25347524988280701</v>
      </c>
      <c r="K225" s="3">
        <v>118430.48103028499</v>
      </c>
      <c r="L225" s="3">
        <v>6789.2102941437397</v>
      </c>
      <c r="M225" s="3">
        <v>0.64467466883652103</v>
      </c>
      <c r="N225" s="3">
        <v>2161.9692927168498</v>
      </c>
      <c r="O225" s="3">
        <v>180.01953109627499</v>
      </c>
      <c r="P225" s="3">
        <v>0.55942656676388203</v>
      </c>
      <c r="Q225" s="3">
        <v>5002.8071423379697</v>
      </c>
      <c r="R225" s="3">
        <v>488.69195797819202</v>
      </c>
      <c r="S225" s="3">
        <v>105.063157437724</v>
      </c>
      <c r="T225" s="3">
        <v>92.545815131781794</v>
      </c>
      <c r="U225" s="3">
        <v>9.3704058300569493</v>
      </c>
      <c r="V225" s="3">
        <v>7.22596513124489</v>
      </c>
      <c r="W225" s="3">
        <v>212140.70942109299</v>
      </c>
      <c r="X225" s="3">
        <v>5461.2334437651298</v>
      </c>
      <c r="Y225" s="12" t="s">
        <v>243</v>
      </c>
      <c r="Z225" s="3">
        <v>16.425406372279902</v>
      </c>
      <c r="AA225" s="3">
        <v>0.796992721081349</v>
      </c>
      <c r="AB225" s="3">
        <v>4.9171622078147903E-2</v>
      </c>
      <c r="AC225" s="3">
        <v>2556.2615034028699</v>
      </c>
      <c r="AD225" s="3">
        <v>183.648274437379</v>
      </c>
      <c r="AE225" s="3">
        <v>0.18841497518622</v>
      </c>
      <c r="AF225" s="3">
        <v>3361.6803635034398</v>
      </c>
      <c r="AG225" s="3">
        <v>247.748071872362</v>
      </c>
      <c r="AH225" s="3">
        <v>16.552809185944302</v>
      </c>
      <c r="AI225" s="3">
        <v>30.417459820037699</v>
      </c>
      <c r="AJ225" s="3">
        <v>1.69741895602714</v>
      </c>
      <c r="AK225" s="3">
        <v>1.6001854448807001E-2</v>
      </c>
      <c r="AL225" s="3">
        <v>1.3866078878213799</v>
      </c>
      <c r="AM225" s="3">
        <v>0.149082333002304</v>
      </c>
      <c r="AN225" s="3">
        <v>2.25027013744287E-2</v>
      </c>
      <c r="AO225" s="3">
        <v>4.8715745844053</v>
      </c>
      <c r="AP225" s="3">
        <v>0.68631781881353604</v>
      </c>
      <c r="AQ225" s="3">
        <v>0.103802911679846</v>
      </c>
      <c r="AR225" s="3">
        <v>4.4783463234566199</v>
      </c>
      <c r="AS225" s="3">
        <v>0.410782850134565</v>
      </c>
      <c r="AT225" s="3">
        <v>1.4296855511401401E-5</v>
      </c>
      <c r="AU225" s="3">
        <v>0.80721366999423105</v>
      </c>
      <c r="AV225" s="3">
        <v>0.19333194378114399</v>
      </c>
      <c r="AW225" s="3">
        <v>1.6192848544127902E-2</v>
      </c>
      <c r="AX225" s="3">
        <v>1.4053999003533499</v>
      </c>
      <c r="AY225" s="3">
        <v>0.14925851614083299</v>
      </c>
      <c r="AZ225" s="3">
        <v>9.6049618802588194E-3</v>
      </c>
      <c r="BA225" s="3">
        <v>0.23489289319336301</v>
      </c>
      <c r="BB225" s="3">
        <v>3.3261878360114502E-2</v>
      </c>
      <c r="BC225" s="3">
        <v>1.1565101796945499E-6</v>
      </c>
      <c r="BD225" s="3">
        <v>0.90942811944240498</v>
      </c>
      <c r="BE225" s="3">
        <v>0.157164782915481</v>
      </c>
      <c r="BF225" s="3">
        <v>7.7060377173283595E-2</v>
      </c>
      <c r="BG225" s="3">
        <v>0.22372997418860499</v>
      </c>
      <c r="BH225" s="3">
        <v>7.3449314036988705E-2</v>
      </c>
      <c r="BI225" s="3">
        <v>8.7519227660027205E-2</v>
      </c>
      <c r="BJ225" s="3">
        <v>5.4351370511902801E-2</v>
      </c>
      <c r="BK225" s="3">
        <v>1.5724432363850099E-2</v>
      </c>
      <c r="BL225" s="3">
        <v>2.1190513885279198E-2</v>
      </c>
      <c r="BM225" s="3">
        <v>0.22871093604773199</v>
      </c>
      <c r="BN225" s="3">
        <v>7.1049148374509305E-2</v>
      </c>
      <c r="BO225" s="3">
        <v>0.12273936801162801</v>
      </c>
      <c r="BP225" s="3">
        <v>2.8124792877082201E-2</v>
      </c>
      <c r="BQ225" s="3">
        <v>8.6326961717375396E-3</v>
      </c>
      <c r="BR225" s="3">
        <v>5.9547844884531697E-3</v>
      </c>
      <c r="BS225" s="3">
        <v>0.21367240036259899</v>
      </c>
      <c r="BT225" s="3">
        <v>5.73784153561952E-2</v>
      </c>
      <c r="BU225" s="3">
        <v>7.4643060110502299E-2</v>
      </c>
      <c r="BV225" s="3">
        <v>4.1234922028652199E-2</v>
      </c>
      <c r="BW225" s="3">
        <v>1.17475770607348E-2</v>
      </c>
      <c r="BX225" s="3">
        <v>1.5824501045515301E-2</v>
      </c>
      <c r="BY225" s="3">
        <v>0.116095625091742</v>
      </c>
      <c r="BZ225" s="3">
        <v>3.1408557896802802E-2</v>
      </c>
      <c r="CA225" s="3">
        <v>3.25110244255436E-2</v>
      </c>
      <c r="CB225" s="3">
        <v>1.7181632235935801E-2</v>
      </c>
      <c r="CC225" s="3">
        <v>8.0614612299756798E-3</v>
      </c>
      <c r="CD225" s="3">
        <v>1.17958817255975E-2</v>
      </c>
      <c r="CE225" s="3">
        <v>0.118102599777932</v>
      </c>
      <c r="CF225" s="3">
        <v>3.7242506850470203E-2</v>
      </c>
      <c r="CG225" s="3">
        <v>4.7911680151798398E-2</v>
      </c>
      <c r="CH225" s="13">
        <v>9.9999999999999995E-7</v>
      </c>
      <c r="CI225" s="3">
        <v>6.1069253602784503E-3</v>
      </c>
      <c r="CJ225" s="3">
        <v>9.4701926614800501E-3</v>
      </c>
      <c r="CK225" s="3">
        <v>3.87277314533002</v>
      </c>
      <c r="CL225" s="3">
        <v>0.262687211861725</v>
      </c>
      <c r="CM225" s="3">
        <f t="shared" si="18"/>
        <v>0.55826381156859439</v>
      </c>
      <c r="CN225">
        <f t="shared" si="19"/>
        <v>2.8419185447412052E-4</v>
      </c>
      <c r="CO225">
        <f t="shared" si="20"/>
        <v>5.2931960033208488E-3</v>
      </c>
      <c r="CP225" s="3">
        <f t="shared" si="21"/>
        <v>5.3690030426952647E-2</v>
      </c>
      <c r="CQ225" t="str">
        <f t="shared" si="22"/>
        <v>Dol</v>
      </c>
      <c r="CR225" s="3">
        <f t="shared" si="23"/>
        <v>4.3981398361055319</v>
      </c>
      <c r="CV225">
        <v>5.3690030426952647E-2</v>
      </c>
    </row>
    <row r="226" spans="1:100" x14ac:dyDescent="0.25">
      <c r="A226" t="s">
        <v>202</v>
      </c>
      <c r="B226">
        <v>36.481000000000002</v>
      </c>
      <c r="C226">
        <v>28283.5</v>
      </c>
      <c r="D226">
        <v>125002</v>
      </c>
      <c r="E226" s="3">
        <v>0.86334418060686402</v>
      </c>
      <c r="F226" s="3">
        <v>0.16131713291982999</v>
      </c>
      <c r="G226" s="3">
        <v>0.13309668955302401</v>
      </c>
      <c r="H226" s="3">
        <v>104520.321136852</v>
      </c>
      <c r="I226" s="3">
        <v>3076.99360370253</v>
      </c>
      <c r="J226" s="3">
        <v>0.16927031104179299</v>
      </c>
      <c r="K226" s="3">
        <v>113145.51800136401</v>
      </c>
      <c r="L226" s="3">
        <v>3062.1142279195301</v>
      </c>
      <c r="M226" s="3">
        <v>0.43475982574430799</v>
      </c>
      <c r="N226" s="3">
        <v>2280.0298734029702</v>
      </c>
      <c r="O226" s="3">
        <v>211.59839842733501</v>
      </c>
      <c r="P226" s="3">
        <v>0.44354303049353799</v>
      </c>
      <c r="Q226" s="3">
        <v>3970.58518897361</v>
      </c>
      <c r="R226" s="3">
        <v>490.01628154423702</v>
      </c>
      <c r="S226" s="3">
        <v>78.070700301300306</v>
      </c>
      <c r="T226" s="3">
        <v>148.205546224279</v>
      </c>
      <c r="U226" s="3">
        <v>26.181335575406699</v>
      </c>
      <c r="V226" s="3">
        <v>5.6425358299996597</v>
      </c>
      <c r="W226" s="3">
        <v>211078.12152548801</v>
      </c>
      <c r="X226" s="3">
        <v>3919.1187657016799</v>
      </c>
      <c r="Y226" s="12" t="s">
        <v>243</v>
      </c>
      <c r="Z226" s="3">
        <v>17.7032180104768</v>
      </c>
      <c r="AA226" s="3">
        <v>0.74923556599593399</v>
      </c>
      <c r="AB226" s="3">
        <v>3.9380095547809101E-2</v>
      </c>
      <c r="AC226" s="3">
        <v>2546.4245635557099</v>
      </c>
      <c r="AD226" s="3">
        <v>84.201790152544106</v>
      </c>
      <c r="AE226" s="3">
        <v>0.109060665873127</v>
      </c>
      <c r="AF226" s="3">
        <v>3317.1107509236699</v>
      </c>
      <c r="AG226" s="3">
        <v>178.454898426055</v>
      </c>
      <c r="AH226" s="3">
        <v>9.0165218246954808</v>
      </c>
      <c r="AI226" s="3">
        <v>30.678308829253201</v>
      </c>
      <c r="AJ226" s="3">
        <v>0.96122077630156399</v>
      </c>
      <c r="AK226" s="3">
        <v>9.5231821540773497E-3</v>
      </c>
      <c r="AL226" s="3">
        <v>2.6611409265509698</v>
      </c>
      <c r="AM226" s="3">
        <v>0.26797037152684</v>
      </c>
      <c r="AN226" s="3">
        <v>1.4921267136552599E-2</v>
      </c>
      <c r="AO226" s="3">
        <v>3.2302418544410698</v>
      </c>
      <c r="AP226" s="3">
        <v>0.43051876384759902</v>
      </c>
      <c r="AQ226" s="3">
        <v>8.6014865968322293E-2</v>
      </c>
      <c r="AR226" s="3">
        <v>3.0756824213450802</v>
      </c>
      <c r="AS226" s="3">
        <v>0.25950029637901001</v>
      </c>
      <c r="AT226" s="3">
        <v>1.44824526286067E-2</v>
      </c>
      <c r="AU226" s="3">
        <v>1.8086382615801899</v>
      </c>
      <c r="AV226" s="3">
        <v>0.37392858243968802</v>
      </c>
      <c r="AW226" s="3">
        <v>9.0148145758033697E-3</v>
      </c>
      <c r="AX226" s="3">
        <v>3.54581644161442</v>
      </c>
      <c r="AY226" s="3">
        <v>0.48968804203456201</v>
      </c>
      <c r="AZ226" s="3">
        <v>7.7159663479955199E-3</v>
      </c>
      <c r="BA226" s="3">
        <v>0.51071876994360399</v>
      </c>
      <c r="BB226" s="3">
        <v>7.1101388211507494E-2</v>
      </c>
      <c r="BC226" s="3">
        <v>6.0694083754269804E-3</v>
      </c>
      <c r="BD226" s="3">
        <v>2.34531378026435</v>
      </c>
      <c r="BE226" s="3">
        <v>0.33704478928724202</v>
      </c>
      <c r="BF226" s="3">
        <v>4.5236835948175402E-2</v>
      </c>
      <c r="BG226" s="3">
        <v>0.45600931534453998</v>
      </c>
      <c r="BH226" s="3">
        <v>0.10420068808707</v>
      </c>
      <c r="BI226" s="3">
        <v>3.6562192968763702E-2</v>
      </c>
      <c r="BJ226" s="3">
        <v>0.128283374103973</v>
      </c>
      <c r="BK226" s="3">
        <v>2.70443048012287E-2</v>
      </c>
      <c r="BL226" s="3">
        <v>7.4244675504535496E-3</v>
      </c>
      <c r="BM226" s="3">
        <v>0.51829328970530797</v>
      </c>
      <c r="BN226" s="3">
        <v>0.109195250990582</v>
      </c>
      <c r="BO226" s="3">
        <v>6.4109188179363896E-2</v>
      </c>
      <c r="BP226" s="3">
        <v>8.2212224389826005E-2</v>
      </c>
      <c r="BQ226" s="3">
        <v>1.86394932803861E-2</v>
      </c>
      <c r="BR226" s="3">
        <v>4.9376727647669804E-3</v>
      </c>
      <c r="BS226" s="3">
        <v>0.427597088962687</v>
      </c>
      <c r="BT226" s="3">
        <v>6.3552556750591696E-2</v>
      </c>
      <c r="BU226" s="3">
        <v>3.6917186542549101E-2</v>
      </c>
      <c r="BV226" s="3">
        <v>7.0232479805014403E-2</v>
      </c>
      <c r="BW226" s="3">
        <v>1.7320211518796098E-2</v>
      </c>
      <c r="BX226" s="3">
        <v>6.6750443462269098E-3</v>
      </c>
      <c r="BY226" s="3">
        <v>0.20163887361767699</v>
      </c>
      <c r="BZ226" s="3">
        <v>3.5884788480984899E-2</v>
      </c>
      <c r="CA226" s="3">
        <v>2.2182370942698901E-2</v>
      </c>
      <c r="CB226" s="3">
        <v>1.98346246272951E-2</v>
      </c>
      <c r="CC226" s="3">
        <v>7.1711044710076203E-3</v>
      </c>
      <c r="CD226" s="3">
        <v>9.9492220768107893E-3</v>
      </c>
      <c r="CE226" s="3">
        <v>0.12909493764323501</v>
      </c>
      <c r="CF226" s="3">
        <v>3.9889440319869303E-2</v>
      </c>
      <c r="CG226" s="3">
        <v>4.2445157781443997E-2</v>
      </c>
      <c r="CH226" s="3">
        <v>2.1727830460127301E-2</v>
      </c>
      <c r="CI226" s="3">
        <v>9.2289517977944008E-3</v>
      </c>
      <c r="CJ226" s="3">
        <v>1.0545013266799699E-2</v>
      </c>
      <c r="CK226" s="3">
        <v>7.8347554081711897</v>
      </c>
      <c r="CL226" s="3">
        <v>0.56545978576520906</v>
      </c>
      <c r="CM226" s="3">
        <f t="shared" si="18"/>
        <v>0.53603621817196012</v>
      </c>
      <c r="CN226">
        <f t="shared" si="19"/>
        <v>1.3203147838242995E-4</v>
      </c>
      <c r="CO226">
        <f t="shared" si="20"/>
        <v>5.2666830062749644E-3</v>
      </c>
      <c r="CP226" s="3">
        <f t="shared" si="21"/>
        <v>2.5069190271205175E-2</v>
      </c>
      <c r="CQ226" t="str">
        <f t="shared" si="22"/>
        <v>Cal</v>
      </c>
      <c r="CR226" s="3">
        <f t="shared" si="23"/>
        <v>10.265411292062248</v>
      </c>
      <c r="CV226">
        <v>2.5069190271205175E-2</v>
      </c>
    </row>
    <row r="227" spans="1:100" x14ac:dyDescent="0.25">
      <c r="A227" t="s">
        <v>203</v>
      </c>
      <c r="B227">
        <v>33.29</v>
      </c>
      <c r="C227">
        <v>29129.8</v>
      </c>
      <c r="D227">
        <v>126671</v>
      </c>
      <c r="E227" s="3">
        <v>0.71023705226402101</v>
      </c>
      <c r="F227" s="3">
        <v>0.14359897800452401</v>
      </c>
      <c r="G227" s="3">
        <v>0.136337008132145</v>
      </c>
      <c r="H227" s="3">
        <v>108660.42670958801</v>
      </c>
      <c r="I227" s="3">
        <v>5405.3972220527303</v>
      </c>
      <c r="J227" s="3">
        <v>0.17750819312881999</v>
      </c>
      <c r="K227" s="3">
        <v>118751.032520623</v>
      </c>
      <c r="L227" s="3">
        <v>5413.5645032984503</v>
      </c>
      <c r="M227" s="3">
        <v>0.76876565727219703</v>
      </c>
      <c r="N227" s="3">
        <v>2434.2265089146199</v>
      </c>
      <c r="O227" s="3">
        <v>354.86410873004502</v>
      </c>
      <c r="P227" s="3">
        <v>0.48578859669155899</v>
      </c>
      <c r="Q227" s="3">
        <v>6071.0151463925204</v>
      </c>
      <c r="R227" s="3">
        <v>1231.1658014531799</v>
      </c>
      <c r="S227" s="3">
        <v>83.650373573776903</v>
      </c>
      <c r="T227" s="3">
        <v>313.39405865685001</v>
      </c>
      <c r="U227" s="3">
        <v>68.220462824650397</v>
      </c>
      <c r="V227" s="3">
        <v>4.8823309574681701</v>
      </c>
      <c r="W227" s="3">
        <v>211050.31921058599</v>
      </c>
      <c r="X227" s="3">
        <v>4785.6247003937697</v>
      </c>
      <c r="Y227" s="12" t="s">
        <v>243</v>
      </c>
      <c r="Z227" s="3">
        <v>18.611254450350199</v>
      </c>
      <c r="AA227" s="3">
        <v>0.956259722905209</v>
      </c>
      <c r="AB227" s="3">
        <v>2.8838633737600299E-2</v>
      </c>
      <c r="AC227" s="3">
        <v>2342.7295333109</v>
      </c>
      <c r="AD227" s="3">
        <v>112.33602193741601</v>
      </c>
      <c r="AE227" s="3">
        <v>0.14564194725228</v>
      </c>
      <c r="AF227" s="3">
        <v>3271.2427340757299</v>
      </c>
      <c r="AG227" s="3">
        <v>208.97606744999601</v>
      </c>
      <c r="AH227" s="3">
        <v>13.8109464568111</v>
      </c>
      <c r="AI227" s="3">
        <v>28.888012829157098</v>
      </c>
      <c r="AJ227" s="3">
        <v>1.39345685759768</v>
      </c>
      <c r="AK227" s="3">
        <v>8.4062097557778808E-3</v>
      </c>
      <c r="AL227" s="3">
        <v>0.66422713671731504</v>
      </c>
      <c r="AM227" s="3">
        <v>9.0574824741263493E-2</v>
      </c>
      <c r="AN227" s="3">
        <v>1.45112884643254E-2</v>
      </c>
      <c r="AO227" s="3">
        <v>7.4698503335199202</v>
      </c>
      <c r="AP227" s="3">
        <v>1.4894555598697601</v>
      </c>
      <c r="AQ227" s="3">
        <v>0.117556031363619</v>
      </c>
      <c r="AR227" s="3">
        <v>8.0843693200678892</v>
      </c>
      <c r="AS227" s="3">
        <v>1.49474196902485</v>
      </c>
      <c r="AT227" s="3">
        <v>1.4110502890747501E-2</v>
      </c>
      <c r="AU227" s="3">
        <v>0.24369016433138199</v>
      </c>
      <c r="AV227" s="3">
        <v>3.1555340264262897E-2</v>
      </c>
      <c r="AW227" s="3">
        <v>1.0745696614562501E-2</v>
      </c>
      <c r="AX227" s="3">
        <v>0.61611512827054105</v>
      </c>
      <c r="AY227" s="3">
        <v>6.3051034243086501E-2</v>
      </c>
      <c r="AZ227" s="3">
        <v>8.0186817433488006E-3</v>
      </c>
      <c r="BA227" s="3">
        <v>8.3142705227366095E-2</v>
      </c>
      <c r="BB227" s="3">
        <v>1.5483362321919001E-2</v>
      </c>
      <c r="BC227" s="3">
        <v>6.3882505644305403E-3</v>
      </c>
      <c r="BD227" s="3">
        <v>0.39846500243335897</v>
      </c>
      <c r="BE227" s="3">
        <v>6.8663175070495797E-2</v>
      </c>
      <c r="BF227" s="3">
        <v>6.1705198608744301E-2</v>
      </c>
      <c r="BG227" s="13">
        <v>9.9999999999999995E-7</v>
      </c>
      <c r="BH227" s="3">
        <v>3.8548412115746701E-2</v>
      </c>
      <c r="BI227" s="3">
        <v>4.8887603178609601E-2</v>
      </c>
      <c r="BJ227" s="3">
        <v>2.5920896541826201E-2</v>
      </c>
      <c r="BK227" s="3">
        <v>1.25617985221668E-2</v>
      </c>
      <c r="BL227" s="3">
        <v>1.2621978105684099E-2</v>
      </c>
      <c r="BM227" s="3">
        <v>9.5453649894577802E-2</v>
      </c>
      <c r="BN227" s="3">
        <v>4.4773248812699E-2</v>
      </c>
      <c r="BO227" s="3">
        <v>2.9220019660679501E-2</v>
      </c>
      <c r="BP227" s="3">
        <v>1.2222781987448399E-2</v>
      </c>
      <c r="BQ227" s="3">
        <v>6.1365096511679902E-3</v>
      </c>
      <c r="BR227" s="3">
        <v>6.7552354709657699E-3</v>
      </c>
      <c r="BS227" s="3">
        <v>0.10726240474721099</v>
      </c>
      <c r="BT227" s="3">
        <v>4.0991882933627301E-2</v>
      </c>
      <c r="BU227" s="3">
        <v>4.23375885647235E-2</v>
      </c>
      <c r="BV227" s="3">
        <v>1.99797718811748E-2</v>
      </c>
      <c r="BW227" s="3">
        <v>7.9579483259770104E-3</v>
      </c>
      <c r="BX227" s="3">
        <v>1.1531401205880301E-2</v>
      </c>
      <c r="BY227" s="3">
        <v>5.1369696935565798E-2</v>
      </c>
      <c r="BZ227" s="3">
        <v>2.2715727648738301E-2</v>
      </c>
      <c r="CA227" s="3">
        <v>2.7186870076104298E-2</v>
      </c>
      <c r="CB227" s="3">
        <v>1.53574980937353E-2</v>
      </c>
      <c r="CC227" s="3">
        <v>7.40429519688246E-3</v>
      </c>
      <c r="CD227" s="3">
        <v>1.0952875676487899E-2</v>
      </c>
      <c r="CE227" s="13">
        <v>9.9999999999999995E-7</v>
      </c>
      <c r="CF227" s="3">
        <v>2.6998208803479199E-2</v>
      </c>
      <c r="CG227" s="3">
        <v>4.1461656093254202E-2</v>
      </c>
      <c r="CH227" s="3">
        <v>1.18755484310357E-2</v>
      </c>
      <c r="CI227" s="3">
        <v>7.9887088608089803E-3</v>
      </c>
      <c r="CJ227" s="3">
        <v>9.2848381454252206E-3</v>
      </c>
      <c r="CK227" s="3">
        <v>0.93627257373129502</v>
      </c>
      <c r="CL227" s="3">
        <v>0.114121074473146</v>
      </c>
      <c r="CM227" s="3">
        <f t="shared" si="18"/>
        <v>0.56266691737212315</v>
      </c>
      <c r="CN227">
        <f t="shared" si="19"/>
        <v>2.3194152422453254E-4</v>
      </c>
      <c r="CO227">
        <f t="shared" si="20"/>
        <v>5.2659893011274507E-3</v>
      </c>
      <c r="CP227" s="3">
        <f t="shared" si="21"/>
        <v>4.4045194731951648E-2</v>
      </c>
      <c r="CQ227" t="str">
        <f t="shared" si="22"/>
        <v>Dol</v>
      </c>
      <c r="CR227" s="3">
        <f t="shared" si="23"/>
        <v>1.6808572487752231</v>
      </c>
      <c r="CV227">
        <v>4.4045194731951648E-2</v>
      </c>
    </row>
    <row r="228" spans="1:100" x14ac:dyDescent="0.25">
      <c r="A228" t="s">
        <v>204</v>
      </c>
      <c r="B228">
        <v>27.02</v>
      </c>
      <c r="C228">
        <v>30487.599999999999</v>
      </c>
      <c r="D228">
        <v>125636</v>
      </c>
      <c r="E228" s="3">
        <v>0.158212907688627</v>
      </c>
      <c r="F228" s="3">
        <v>7.09106771454176E-2</v>
      </c>
      <c r="G228" s="3">
        <v>0.14739624592499001</v>
      </c>
      <c r="H228" s="3">
        <v>109837.363726891</v>
      </c>
      <c r="I228" s="3">
        <v>9546.2118631092708</v>
      </c>
      <c r="J228" s="3">
        <v>0.193445328988573</v>
      </c>
      <c r="K228" s="3">
        <v>119660.19016822</v>
      </c>
      <c r="L228" s="3">
        <v>9665.3707708115508</v>
      </c>
      <c r="M228" s="3">
        <v>0.44486478158117798</v>
      </c>
      <c r="N228" s="3">
        <v>279.67292715912299</v>
      </c>
      <c r="O228" s="3">
        <v>39.625003890453598</v>
      </c>
      <c r="P228" s="3">
        <v>0.404908449945661</v>
      </c>
      <c r="Q228" s="3">
        <v>806.71980418425403</v>
      </c>
      <c r="R228" s="3">
        <v>197.469169898643</v>
      </c>
      <c r="S228" s="3">
        <v>87.340998646293897</v>
      </c>
      <c r="T228" s="3">
        <v>31.430831842879801</v>
      </c>
      <c r="U228" s="3">
        <v>4.4835289392792097</v>
      </c>
      <c r="V228" s="3">
        <v>5.3295390587394396</v>
      </c>
      <c r="W228" s="3">
        <v>205075.47619655301</v>
      </c>
      <c r="X228" s="3">
        <v>5943.4438910244498</v>
      </c>
      <c r="Y228" s="12" t="s">
        <v>243</v>
      </c>
      <c r="Z228" s="3">
        <v>14.3499277731196</v>
      </c>
      <c r="AA228" s="3">
        <v>0.88711579228651605</v>
      </c>
      <c r="AB228" s="3">
        <v>2.5652931435966801E-2</v>
      </c>
      <c r="AC228" s="3">
        <v>2011.0722412437501</v>
      </c>
      <c r="AD228" s="3">
        <v>165.70946496306601</v>
      </c>
      <c r="AE228" s="3">
        <v>0.14679768373724</v>
      </c>
      <c r="AF228" s="3">
        <v>2146.6287728974398</v>
      </c>
      <c r="AG228" s="3">
        <v>180.47018452734901</v>
      </c>
      <c r="AH228" s="3">
        <v>11.7865311885166</v>
      </c>
      <c r="AI228" s="3">
        <v>32.852658052511202</v>
      </c>
      <c r="AJ228" s="3">
        <v>2.6544541710569298</v>
      </c>
      <c r="AK228" s="3">
        <v>1.4424923768696399E-2</v>
      </c>
      <c r="AL228" s="3">
        <v>0.52883369059274199</v>
      </c>
      <c r="AM228" s="3">
        <v>8.5734455620102706E-2</v>
      </c>
      <c r="AN228" s="3">
        <v>8.6058135239089097E-3</v>
      </c>
      <c r="AO228" s="3">
        <v>1.50918076019031</v>
      </c>
      <c r="AP228" s="3">
        <v>0.25980337892180499</v>
      </c>
      <c r="AQ228" s="3">
        <v>0.188809791740358</v>
      </c>
      <c r="AR228" s="3">
        <v>1.25284978293953</v>
      </c>
      <c r="AS228" s="3">
        <v>0.13312564551631101</v>
      </c>
      <c r="AT228" s="3">
        <v>1.6295746021329799E-2</v>
      </c>
      <c r="AU228" s="3">
        <v>0.18210791746760499</v>
      </c>
      <c r="AV228" s="3">
        <v>2.67730013124838E-2</v>
      </c>
      <c r="AW228" s="3">
        <v>9.0442069911969708E-3</v>
      </c>
      <c r="AX228" s="3">
        <v>0.454916964296949</v>
      </c>
      <c r="AY228" s="3">
        <v>5.4756788178965302E-2</v>
      </c>
      <c r="AZ228" s="3">
        <v>7.3650061460097402E-3</v>
      </c>
      <c r="BA228" s="3">
        <v>6.2714515647173494E-2</v>
      </c>
      <c r="BB228" s="3">
        <v>1.4135279482939101E-2</v>
      </c>
      <c r="BC228" s="3">
        <v>7.2953207163425904E-3</v>
      </c>
      <c r="BD228" s="3">
        <v>0.28709551288520602</v>
      </c>
      <c r="BE228" s="3">
        <v>7.4018097540405697E-2</v>
      </c>
      <c r="BF228" s="3">
        <v>2.3534381783302801E-2</v>
      </c>
      <c r="BG228" s="13">
        <v>9.9999999999999995E-7</v>
      </c>
      <c r="BH228" s="3">
        <v>3.6042388353241098E-2</v>
      </c>
      <c r="BI228" s="3">
        <v>7.2429910850264706E-2</v>
      </c>
      <c r="BJ228" s="3">
        <v>1.37174573364934E-2</v>
      </c>
      <c r="BK228" s="3">
        <v>9.9073440664455403E-3</v>
      </c>
      <c r="BL228" s="3">
        <v>1.17280297692735E-2</v>
      </c>
      <c r="BM228" s="3">
        <v>7.7049814061148303E-2</v>
      </c>
      <c r="BN228" s="3">
        <v>4.30892840500239E-2</v>
      </c>
      <c r="BO228" s="3">
        <v>4.0946027620627302E-2</v>
      </c>
      <c r="BP228" s="3">
        <v>1.40204420170354E-2</v>
      </c>
      <c r="BQ228" s="3">
        <v>7.1858300425635601E-3</v>
      </c>
      <c r="BR228" s="3">
        <v>9.5163543501036608E-3</v>
      </c>
      <c r="BS228" s="3">
        <v>7.1779662854048604E-2</v>
      </c>
      <c r="BT228" s="3">
        <v>3.4986239869480802E-2</v>
      </c>
      <c r="BU228" s="3">
        <v>4.1113762077202E-2</v>
      </c>
      <c r="BV228" s="3">
        <v>2.1110071962152199E-2</v>
      </c>
      <c r="BW228" s="3">
        <v>1.03355401841405E-2</v>
      </c>
      <c r="BX228" s="3">
        <v>6.0238055244597397E-3</v>
      </c>
      <c r="BY228" s="3">
        <v>4.32027868055034E-2</v>
      </c>
      <c r="BZ228" s="3">
        <v>2.0096099420389701E-2</v>
      </c>
      <c r="CA228" s="3">
        <v>2.5910628158027402E-2</v>
      </c>
      <c r="CB228" s="3">
        <v>7.6420464443783904E-3</v>
      </c>
      <c r="CC228" s="3">
        <v>5.7125503237900697E-3</v>
      </c>
      <c r="CD228" s="3">
        <v>5.651593857364E-3</v>
      </c>
      <c r="CE228" s="3">
        <v>2.9602027073767499E-2</v>
      </c>
      <c r="CF228" s="3">
        <v>2.4537810710833101E-2</v>
      </c>
      <c r="CG228" s="3">
        <v>2.59790224691018E-2</v>
      </c>
      <c r="CH228" s="13">
        <v>9.9999999999999995E-7</v>
      </c>
      <c r="CI228" s="3">
        <v>6.4871048070481996E-3</v>
      </c>
      <c r="CJ228" s="3">
        <v>7.0537501416255803E-3</v>
      </c>
      <c r="CK228" s="3">
        <v>1.6757904480599299</v>
      </c>
      <c r="CL228" s="3">
        <v>0.121921263671281</v>
      </c>
      <c r="CM228" s="3">
        <f t="shared" si="18"/>
        <v>0.58349341611930527</v>
      </c>
      <c r="CN228">
        <f t="shared" si="19"/>
        <v>4.0962076220164216E-4</v>
      </c>
      <c r="CO228">
        <f t="shared" si="20"/>
        <v>5.1169089324954583E-3</v>
      </c>
      <c r="CP228" s="3">
        <f t="shared" si="21"/>
        <v>8.0052384673157506E-2</v>
      </c>
      <c r="CQ228" t="str">
        <f t="shared" si="22"/>
        <v>Dol</v>
      </c>
      <c r="CR228" s="3">
        <f t="shared" si="23"/>
        <v>1.2649612188514605</v>
      </c>
      <c r="CV228">
        <v>8.0052384673157506E-2</v>
      </c>
    </row>
    <row r="229" spans="1:100" x14ac:dyDescent="0.25">
      <c r="A229" t="s">
        <v>205</v>
      </c>
      <c r="B229">
        <v>28.163</v>
      </c>
      <c r="C229">
        <v>37862</v>
      </c>
      <c r="D229">
        <v>132276</v>
      </c>
      <c r="E229" s="3">
        <v>0.63652040703127699</v>
      </c>
      <c r="F229" s="3">
        <v>0.17290334367732499</v>
      </c>
      <c r="G229" s="3">
        <v>0.13993910918195199</v>
      </c>
      <c r="H229" s="3">
        <v>109601.63995752</v>
      </c>
      <c r="I229" s="3">
        <v>6053.2755455753104</v>
      </c>
      <c r="J229" s="3">
        <v>0.18881979734041801</v>
      </c>
      <c r="K229" s="3">
        <v>118853.89905965699</v>
      </c>
      <c r="L229" s="3">
        <v>6720.1600335416397</v>
      </c>
      <c r="M229" s="3">
        <v>0.60396492823047498</v>
      </c>
      <c r="N229" s="3">
        <v>1875.3951461732699</v>
      </c>
      <c r="O229" s="3">
        <v>229.96292893878501</v>
      </c>
      <c r="P229" s="3">
        <v>0.42032500721232702</v>
      </c>
      <c r="Q229" s="3">
        <v>3697.5260175477802</v>
      </c>
      <c r="R229" s="3">
        <v>689.75719835472796</v>
      </c>
      <c r="S229" s="3">
        <v>76.445427149435801</v>
      </c>
      <c r="T229" s="3">
        <v>223.187111821023</v>
      </c>
      <c r="U229" s="3">
        <v>37.1349983289983</v>
      </c>
      <c r="V229" s="3">
        <v>5.8875280743941998</v>
      </c>
      <c r="W229" s="3">
        <v>213929.094402972</v>
      </c>
      <c r="X229" s="3">
        <v>7346.0985581369496</v>
      </c>
      <c r="Y229" s="12" t="s">
        <v>243</v>
      </c>
      <c r="Z229" s="3">
        <v>15.3399451855141</v>
      </c>
      <c r="AA229" s="3">
        <v>0.61921193886308701</v>
      </c>
      <c r="AB229" s="3">
        <v>2.06724447551444E-2</v>
      </c>
      <c r="AC229" s="3">
        <v>2339.0554239641701</v>
      </c>
      <c r="AD229" s="3">
        <v>135.08314201431</v>
      </c>
      <c r="AE229" s="3">
        <v>0.21265525018669301</v>
      </c>
      <c r="AF229" s="3">
        <v>3427.5939126809699</v>
      </c>
      <c r="AG229" s="3">
        <v>287.13850875109</v>
      </c>
      <c r="AH229" s="3">
        <v>14.434572756982099</v>
      </c>
      <c r="AI229" s="3">
        <v>29.4150693926806</v>
      </c>
      <c r="AJ229" s="3">
        <v>1.5794050047314101</v>
      </c>
      <c r="AK229" s="3">
        <v>1.3975232303014199E-2</v>
      </c>
      <c r="AL229" s="3">
        <v>0.72545191816239296</v>
      </c>
      <c r="AM229" s="3">
        <v>9.1863767053875195E-2</v>
      </c>
      <c r="AN229" s="3">
        <v>8.3182007755890491E-3</v>
      </c>
      <c r="AO229" s="3">
        <v>3.3148030422453498</v>
      </c>
      <c r="AP229" s="3">
        <v>0.69006448235468598</v>
      </c>
      <c r="AQ229" s="3">
        <v>9.0536088810284299E-2</v>
      </c>
      <c r="AR229" s="3">
        <v>3.2957048373159901</v>
      </c>
      <c r="AS229" s="3">
        <v>0.655384376814381</v>
      </c>
      <c r="AT229" s="3">
        <v>1.9039279900382299E-2</v>
      </c>
      <c r="AU229" s="3">
        <v>0.28086910448232899</v>
      </c>
      <c r="AV229" s="3">
        <v>3.7001072223304197E-2</v>
      </c>
      <c r="AW229" s="3">
        <v>8.4166771822279905E-3</v>
      </c>
      <c r="AX229" s="3">
        <v>0.70081498137176401</v>
      </c>
      <c r="AY229" s="3">
        <v>7.3601494359389799E-2</v>
      </c>
      <c r="AZ229" s="3">
        <v>1.21765894196044E-2</v>
      </c>
      <c r="BA229" s="3">
        <v>9.8570536964810995E-2</v>
      </c>
      <c r="BB229" s="3">
        <v>1.48532686368775E-2</v>
      </c>
      <c r="BC229" s="3">
        <v>6.72191634533785E-3</v>
      </c>
      <c r="BD229" s="3">
        <v>0.44236622040310197</v>
      </c>
      <c r="BE229" s="3">
        <v>9.0797077157502196E-2</v>
      </c>
      <c r="BF229" s="3">
        <v>5.3072748297833101E-2</v>
      </c>
      <c r="BG229" s="3">
        <v>9.4176350879327506E-2</v>
      </c>
      <c r="BH229" s="3">
        <v>4.94101725789712E-2</v>
      </c>
      <c r="BI229" s="3">
        <v>5.4587301362139101E-2</v>
      </c>
      <c r="BJ229" s="3">
        <v>3.1215095842965002E-2</v>
      </c>
      <c r="BK229" s="3">
        <v>1.6867237934613699E-2</v>
      </c>
      <c r="BL229" s="3">
        <v>1.4480641131108101E-2</v>
      </c>
      <c r="BM229" s="3">
        <v>0.135935777053662</v>
      </c>
      <c r="BN229" s="3">
        <v>7.4419334400642606E-2</v>
      </c>
      <c r="BO229" s="3">
        <v>7.8162722019169406E-2</v>
      </c>
      <c r="BP229" s="3">
        <v>1.8544271063086901E-2</v>
      </c>
      <c r="BQ229" s="3">
        <v>9.7725475729330494E-3</v>
      </c>
      <c r="BR229" s="3">
        <v>8.6005542699860507E-3</v>
      </c>
      <c r="BS229" s="3">
        <v>0.10900061847200899</v>
      </c>
      <c r="BT229" s="3">
        <v>4.8835647506401902E-2</v>
      </c>
      <c r="BU229" s="3">
        <v>3.3378507624519202E-2</v>
      </c>
      <c r="BV229" s="3">
        <v>2.2505944429960099E-2</v>
      </c>
      <c r="BW229" s="3">
        <v>1.0561307775124601E-2</v>
      </c>
      <c r="BX229" s="3">
        <v>1.18980313802339E-2</v>
      </c>
      <c r="BY229" s="3">
        <v>5.0671207971947199E-2</v>
      </c>
      <c r="BZ229" s="3">
        <v>2.6810250293341699E-2</v>
      </c>
      <c r="CA229" s="3">
        <v>3.93821093000193E-2</v>
      </c>
      <c r="CB229" s="3">
        <v>1.0090492136279799E-2</v>
      </c>
      <c r="CC229" s="3">
        <v>7.1302476960469702E-3</v>
      </c>
      <c r="CD229" s="3">
        <v>6.9669058626074401E-3</v>
      </c>
      <c r="CE229" s="13">
        <v>9.9999999999999995E-7</v>
      </c>
      <c r="CF229" s="3">
        <v>3.26255516206106E-2</v>
      </c>
      <c r="CG229" s="3">
        <v>5.5136450449374798E-2</v>
      </c>
      <c r="CH229" s="13">
        <v>9.9999999999999995E-7</v>
      </c>
      <c r="CI229" s="3">
        <v>5.6263479386928997E-3</v>
      </c>
      <c r="CJ229" s="3">
        <v>1.18362349749551E-2</v>
      </c>
      <c r="CK229" s="3">
        <v>1.8751502276582701</v>
      </c>
      <c r="CL229" s="3">
        <v>0.161686001185263</v>
      </c>
      <c r="CM229" s="3">
        <f t="shared" si="18"/>
        <v>0.55557613325738375</v>
      </c>
      <c r="CN229">
        <f t="shared" si="19"/>
        <v>2.5974149519739586E-4</v>
      </c>
      <c r="CO229">
        <f t="shared" si="20"/>
        <v>5.3378186137774336E-3</v>
      </c>
      <c r="CP229" s="3">
        <f t="shared" si="21"/>
        <v>4.8660607261359082E-2</v>
      </c>
      <c r="CQ229" t="str">
        <f t="shared" si="22"/>
        <v>Dol</v>
      </c>
      <c r="CR229" s="3">
        <f t="shared" si="23"/>
        <v>1.9947626010712436</v>
      </c>
      <c r="CV229">
        <v>4.8660607261359082E-2</v>
      </c>
    </row>
    <row r="230" spans="1:100" x14ac:dyDescent="0.25">
      <c r="A230" t="s">
        <v>206</v>
      </c>
      <c r="B230">
        <v>29.395</v>
      </c>
      <c r="C230">
        <v>39344.400000000001</v>
      </c>
      <c r="D230">
        <v>120153</v>
      </c>
      <c r="E230" s="3">
        <v>0.18430400269969399</v>
      </c>
      <c r="F230" s="3">
        <v>8.4831646069735894E-2</v>
      </c>
      <c r="G230" s="3">
        <v>0.16261228056874599</v>
      </c>
      <c r="H230" s="3">
        <v>113282.898933485</v>
      </c>
      <c r="I230" s="3">
        <v>12165.324275167301</v>
      </c>
      <c r="J230" s="3">
        <v>0.208017097578234</v>
      </c>
      <c r="K230" s="3">
        <v>123732.27540492</v>
      </c>
      <c r="L230" s="3">
        <v>12183.872139895901</v>
      </c>
      <c r="M230" s="3">
        <v>0.66556983766822597</v>
      </c>
      <c r="N230" s="3">
        <v>576.66503425081805</v>
      </c>
      <c r="O230" s="3">
        <v>56.276875130368403</v>
      </c>
      <c r="P230" s="3">
        <v>0.53764387967971194</v>
      </c>
      <c r="Q230" s="3">
        <v>1127.0322273419499</v>
      </c>
      <c r="R230" s="3">
        <v>125.348427490002</v>
      </c>
      <c r="S230" s="3">
        <v>71.251183412946304</v>
      </c>
      <c r="T230" s="3">
        <v>42.618968176686202</v>
      </c>
      <c r="U230" s="3">
        <v>3.82809726303784</v>
      </c>
      <c r="V230" s="3">
        <v>5.1237497583454497</v>
      </c>
      <c r="W230" s="3">
        <v>213276.35582024101</v>
      </c>
      <c r="X230" s="3">
        <v>9384.5011844348592</v>
      </c>
      <c r="Y230" s="12" t="s">
        <v>243</v>
      </c>
      <c r="Z230" s="3">
        <v>17.762805842323601</v>
      </c>
      <c r="AA230" s="3">
        <v>1.39503546609129</v>
      </c>
      <c r="AB230" s="3">
        <v>3.4990756917816897E-2</v>
      </c>
      <c r="AC230" s="3">
        <v>2177.5765197150799</v>
      </c>
      <c r="AD230" s="3">
        <v>226.977803288469</v>
      </c>
      <c r="AE230" s="3">
        <v>0.14526318642293801</v>
      </c>
      <c r="AF230" s="3">
        <v>2665.8914880347402</v>
      </c>
      <c r="AG230" s="3">
        <v>251.525373233415</v>
      </c>
      <c r="AH230" s="3">
        <v>12.507357541622801</v>
      </c>
      <c r="AI230" s="3">
        <v>41.513162526454501</v>
      </c>
      <c r="AJ230" s="3">
        <v>3.85968173371666</v>
      </c>
      <c r="AK230" s="3">
        <v>2.13534464553717E-2</v>
      </c>
      <c r="AL230" s="3">
        <v>1.15861264705301</v>
      </c>
      <c r="AM230" s="3">
        <v>0.17959319388841999</v>
      </c>
      <c r="AN230" s="3">
        <v>2.3348568985544198E-2</v>
      </c>
      <c r="AO230" s="3">
        <v>0.94728440543374803</v>
      </c>
      <c r="AP230" s="3">
        <v>0.28552356673253998</v>
      </c>
      <c r="AQ230" s="3">
        <v>9.8193269224966503E-2</v>
      </c>
      <c r="AR230" s="3">
        <v>0.95057172926684197</v>
      </c>
      <c r="AS230" s="3">
        <v>0.113135680653524</v>
      </c>
      <c r="AT230" s="3">
        <v>2.2655650663629099E-2</v>
      </c>
      <c r="AU230" s="3">
        <v>0.41318783095754402</v>
      </c>
      <c r="AV230" s="3">
        <v>4.95323443365445E-2</v>
      </c>
      <c r="AW230" s="3">
        <v>9.4197664825436504E-3</v>
      </c>
      <c r="AX230" s="3">
        <v>1.14792315590037</v>
      </c>
      <c r="AY230" s="3">
        <v>0.123033834852636</v>
      </c>
      <c r="AZ230" s="3">
        <v>6.0552520569086901E-3</v>
      </c>
      <c r="BA230" s="3">
        <v>0.17276630059557899</v>
      </c>
      <c r="BB230" s="3">
        <v>2.9672695590299499E-2</v>
      </c>
      <c r="BC230" s="3">
        <v>8.0595158043989708E-3</v>
      </c>
      <c r="BD230" s="3">
        <v>0.840956860525778</v>
      </c>
      <c r="BE230" s="3">
        <v>0.144767911894229</v>
      </c>
      <c r="BF230" s="3">
        <v>4.5518100806393798E-2</v>
      </c>
      <c r="BG230" s="3">
        <v>0.18989053218777699</v>
      </c>
      <c r="BH230" s="3">
        <v>7.1627101342260899E-2</v>
      </c>
      <c r="BI230" s="3">
        <v>5.8665306212789703E-2</v>
      </c>
      <c r="BJ230" s="3">
        <v>4.7715582913760601E-2</v>
      </c>
      <c r="BK230" s="3">
        <v>1.7450484027448299E-2</v>
      </c>
      <c r="BL230" s="3">
        <v>1.5770278667363601E-2</v>
      </c>
      <c r="BM230" s="3">
        <v>0.117503415270197</v>
      </c>
      <c r="BN230" s="3">
        <v>7.4659673405151894E-2</v>
      </c>
      <c r="BO230" s="3">
        <v>8.2304408513859006E-2</v>
      </c>
      <c r="BP230" s="3">
        <v>2.7413138933304999E-2</v>
      </c>
      <c r="BQ230" s="3">
        <v>1.0085946072741899E-2</v>
      </c>
      <c r="BR230" s="3">
        <v>9.2556338644517802E-3</v>
      </c>
      <c r="BS230" s="3">
        <v>0.14886573077424101</v>
      </c>
      <c r="BT230" s="3">
        <v>4.7508540519905502E-2</v>
      </c>
      <c r="BU230" s="3">
        <v>3.1700651351830797E-2</v>
      </c>
      <c r="BV230" s="3">
        <v>3.56498701831627E-2</v>
      </c>
      <c r="BW230" s="3">
        <v>1.3991371044657201E-2</v>
      </c>
      <c r="BX230" s="3">
        <v>9.40477282274867E-3</v>
      </c>
      <c r="BY230" s="3">
        <v>5.2386117330400002E-2</v>
      </c>
      <c r="BZ230" s="3">
        <v>2.71869419443766E-2</v>
      </c>
      <c r="CA230" s="3">
        <v>3.2207635929551497E-2</v>
      </c>
      <c r="CB230" s="3">
        <v>1.31154969280533E-2</v>
      </c>
      <c r="CC230" s="3">
        <v>8.6732443651820895E-3</v>
      </c>
      <c r="CD230" s="3">
        <v>9.0171322521590304E-3</v>
      </c>
      <c r="CE230" s="3">
        <v>7.8086393506009003E-2</v>
      </c>
      <c r="CF230" s="3">
        <v>3.6918293415845502E-2</v>
      </c>
      <c r="CG230" s="3">
        <v>4.6935401470666098E-2</v>
      </c>
      <c r="CH230" s="13">
        <v>9.9999999999999995E-7</v>
      </c>
      <c r="CI230" s="3">
        <v>6.2034374129314599E-3</v>
      </c>
      <c r="CJ230" s="3">
        <v>1.0244419261500401E-2</v>
      </c>
      <c r="CK230" s="3">
        <v>9.3032707627010502</v>
      </c>
      <c r="CL230" s="3">
        <v>0.64534657123249894</v>
      </c>
      <c r="CM230" s="3">
        <f t="shared" si="18"/>
        <v>0.58014998863356038</v>
      </c>
      <c r="CN230">
        <f t="shared" si="19"/>
        <v>5.2200490346137316E-4</v>
      </c>
      <c r="CO230">
        <f t="shared" si="20"/>
        <v>5.3215319082848692E-3</v>
      </c>
      <c r="CP230" s="3">
        <f t="shared" si="21"/>
        <v>9.809297631922223E-2</v>
      </c>
      <c r="CQ230" t="str">
        <f t="shared" si="22"/>
        <v>Dol</v>
      </c>
      <c r="CR230" s="3">
        <f t="shared" si="23"/>
        <v>3.2854614260061763</v>
      </c>
      <c r="CV230">
        <v>9.809297631922223E-2</v>
      </c>
    </row>
    <row r="231" spans="1:100" x14ac:dyDescent="0.25">
      <c r="A231" t="s">
        <v>207</v>
      </c>
      <c r="B231">
        <v>41.970999999999997</v>
      </c>
      <c r="C231">
        <v>36498.300000000003</v>
      </c>
      <c r="D231">
        <v>120611</v>
      </c>
      <c r="E231" s="3">
        <v>0.49808056004672202</v>
      </c>
      <c r="F231" s="3">
        <v>9.2857789929141704E-2</v>
      </c>
      <c r="G231" s="3">
        <v>0.15813952492406799</v>
      </c>
      <c r="H231" s="3">
        <v>107718.526622752</v>
      </c>
      <c r="I231" s="3">
        <v>7054.5416831830898</v>
      </c>
      <c r="J231" s="3">
        <v>0.200601405704633</v>
      </c>
      <c r="K231" s="3">
        <v>119273.312406725</v>
      </c>
      <c r="L231" s="3">
        <v>7427.0859848456203</v>
      </c>
      <c r="M231" s="3">
        <v>0.610476253891305</v>
      </c>
      <c r="N231" s="3">
        <v>1284.0767228295799</v>
      </c>
      <c r="O231" s="3">
        <v>126.486921361969</v>
      </c>
      <c r="P231" s="3">
        <v>0.51921503742313801</v>
      </c>
      <c r="Q231" s="3">
        <v>2265.2530435631202</v>
      </c>
      <c r="R231" s="3">
        <v>239.68982691417</v>
      </c>
      <c r="S231" s="3">
        <v>81.365267787640207</v>
      </c>
      <c r="T231" s="3">
        <v>59.928282491174997</v>
      </c>
      <c r="U231" s="3">
        <v>5.3299425403931204</v>
      </c>
      <c r="V231" s="3">
        <v>5.1874052504404702</v>
      </c>
      <c r="W231" s="3">
        <v>211904.21702305801</v>
      </c>
      <c r="X231" s="3">
        <v>6219.3437679798299</v>
      </c>
      <c r="Y231" s="12" t="s">
        <v>243</v>
      </c>
      <c r="Z231" s="3">
        <v>16.577937635434498</v>
      </c>
      <c r="AA231" s="3">
        <v>0.97141249078930503</v>
      </c>
      <c r="AB231" s="3">
        <v>2.9090879970873701E-2</v>
      </c>
      <c r="AC231" s="3">
        <v>2389.4972478622799</v>
      </c>
      <c r="AD231" s="3">
        <v>157.30875617418201</v>
      </c>
      <c r="AE231" s="3">
        <v>0.154315809005004</v>
      </c>
      <c r="AF231" s="3">
        <v>2836.9033562253799</v>
      </c>
      <c r="AG231" s="3">
        <v>232.548295080321</v>
      </c>
      <c r="AH231" s="3">
        <v>11.573193681417299</v>
      </c>
      <c r="AI231" s="3">
        <v>36.672194903104902</v>
      </c>
      <c r="AJ231" s="3">
        <v>2.39728159487633</v>
      </c>
      <c r="AK231" s="3">
        <v>8.7223552066152104E-3</v>
      </c>
      <c r="AL231" s="3">
        <v>1.51527710829898</v>
      </c>
      <c r="AM231" s="3">
        <v>0.17922959836220401</v>
      </c>
      <c r="AN231" s="3">
        <v>7.1991529344809099E-6</v>
      </c>
      <c r="AO231" s="3">
        <v>3.01979458902363</v>
      </c>
      <c r="AP231" s="3">
        <v>0.535951891044254</v>
      </c>
      <c r="AQ231" s="3">
        <v>0.110041114482834</v>
      </c>
      <c r="AR231" s="3">
        <v>2.4111040654348601</v>
      </c>
      <c r="AS231" s="3">
        <v>0.19646762630233</v>
      </c>
      <c r="AT231" s="3">
        <v>1.20332746957312E-2</v>
      </c>
      <c r="AU231" s="3">
        <v>0.62345035979250996</v>
      </c>
      <c r="AV231" s="3">
        <v>7.0157351838231505E-2</v>
      </c>
      <c r="AW231" s="3">
        <v>8.3822921920749301E-3</v>
      </c>
      <c r="AX231" s="3">
        <v>1.55736946763922</v>
      </c>
      <c r="AY231" s="3">
        <v>0.185996129875796</v>
      </c>
      <c r="AZ231" s="3">
        <v>7.34978398518156E-3</v>
      </c>
      <c r="BA231" s="3">
        <v>0.228345990909323</v>
      </c>
      <c r="BB231" s="3">
        <v>2.70643099775001E-2</v>
      </c>
      <c r="BC231" s="3">
        <v>6.1182405898388501E-3</v>
      </c>
      <c r="BD231" s="3">
        <v>0.99686080483001305</v>
      </c>
      <c r="BE231" s="3">
        <v>0.12835184044925699</v>
      </c>
      <c r="BF231" s="3">
        <v>5.9267604853388001E-2</v>
      </c>
      <c r="BG231" s="3">
        <v>0.26849564980489199</v>
      </c>
      <c r="BH231" s="3">
        <v>6.6536754857122196E-2</v>
      </c>
      <c r="BI231" s="3">
        <v>5.0857369564481503E-2</v>
      </c>
      <c r="BJ231" s="3">
        <v>4.1728292204500902E-2</v>
      </c>
      <c r="BK231" s="3">
        <v>1.31755827246014E-2</v>
      </c>
      <c r="BL231" s="3">
        <v>1.3109062604948001E-2</v>
      </c>
      <c r="BM231" s="3">
        <v>0.20663425684242501</v>
      </c>
      <c r="BN231" s="3">
        <v>6.6426820529472505E-2</v>
      </c>
      <c r="BO231" s="3">
        <v>5.7520054273435997E-2</v>
      </c>
      <c r="BP231" s="3">
        <v>3.2105158533964902E-2</v>
      </c>
      <c r="BQ231" s="3">
        <v>9.5335351995813992E-3</v>
      </c>
      <c r="BR231" s="3">
        <v>8.6392179077250403E-3</v>
      </c>
      <c r="BS231" s="3">
        <v>0.167031436983655</v>
      </c>
      <c r="BT231" s="3">
        <v>3.8710014806000601E-2</v>
      </c>
      <c r="BU231" s="3">
        <v>3.7368006012173903E-2</v>
      </c>
      <c r="BV231" s="3">
        <v>4.1688863012114399E-2</v>
      </c>
      <c r="BW231" s="3">
        <v>1.06323296569566E-2</v>
      </c>
      <c r="BX231" s="3">
        <v>9.6809895696366392E-3</v>
      </c>
      <c r="BY231" s="3">
        <v>0.11365659983847801</v>
      </c>
      <c r="BZ231" s="3">
        <v>3.4098753454410401E-2</v>
      </c>
      <c r="CA231" s="3">
        <v>3.2198590557348798E-2</v>
      </c>
      <c r="CB231" s="13">
        <v>9.9999999999999995E-7</v>
      </c>
      <c r="CC231" s="3">
        <v>6.6433962878139899E-3</v>
      </c>
      <c r="CD231" s="3">
        <v>1.14319778725558E-2</v>
      </c>
      <c r="CE231" s="3">
        <v>0.109171800179389</v>
      </c>
      <c r="CF231" s="3">
        <v>3.9204103857446403E-2</v>
      </c>
      <c r="CG231" s="3">
        <v>5.1009293108920897E-2</v>
      </c>
      <c r="CH231" s="3">
        <v>1.25181431515632E-2</v>
      </c>
      <c r="CI231" s="3">
        <v>6.8013882850853601E-3</v>
      </c>
      <c r="CJ231" s="3">
        <v>1.08629691401589E-2</v>
      </c>
      <c r="CK231" s="3">
        <v>6.7033554134638003</v>
      </c>
      <c r="CL231" s="3">
        <v>0.54243046699643704</v>
      </c>
      <c r="CM231" s="3">
        <f t="shared" si="18"/>
        <v>0.56286426991562166</v>
      </c>
      <c r="CN231">
        <f t="shared" si="19"/>
        <v>3.0270507115138769E-4</v>
      </c>
      <c r="CO231">
        <f t="shared" si="20"/>
        <v>5.2872951999365734E-3</v>
      </c>
      <c r="CP231" s="3">
        <f t="shared" si="21"/>
        <v>5.7251403544674215E-2</v>
      </c>
      <c r="CQ231" t="str">
        <f t="shared" si="22"/>
        <v>Dol</v>
      </c>
      <c r="CR231" s="3">
        <f t="shared" si="23"/>
        <v>4.3990578237220479</v>
      </c>
      <c r="CV231">
        <v>5.7251403544674215E-2</v>
      </c>
    </row>
    <row r="232" spans="1:100" x14ac:dyDescent="0.25">
      <c r="A232" t="s">
        <v>208</v>
      </c>
      <c r="B232">
        <v>34.950000000000003</v>
      </c>
      <c r="C232">
        <v>36523.4</v>
      </c>
      <c r="D232">
        <v>119092</v>
      </c>
      <c r="E232" s="3">
        <v>0.63953489602123803</v>
      </c>
      <c r="F232" s="3">
        <v>0.123676362104117</v>
      </c>
      <c r="G232" s="3">
        <v>0.17707110517174399</v>
      </c>
      <c r="H232" s="3">
        <v>107817.12844102801</v>
      </c>
      <c r="I232" s="3">
        <v>6981.4852767394104</v>
      </c>
      <c r="J232" s="3">
        <v>0.184721027733908</v>
      </c>
      <c r="K232" s="3">
        <v>115687.921916505</v>
      </c>
      <c r="L232" s="3">
        <v>7209.3039024270001</v>
      </c>
      <c r="M232" s="3">
        <v>0.71847034600905102</v>
      </c>
      <c r="N232" s="3">
        <v>2007.8554084438499</v>
      </c>
      <c r="O232" s="3">
        <v>219.87625144484599</v>
      </c>
      <c r="P232" s="3">
        <v>0.49673168361696002</v>
      </c>
      <c r="Q232" s="3">
        <v>3893.4911600883602</v>
      </c>
      <c r="R232" s="3">
        <v>525.78922921203196</v>
      </c>
      <c r="S232" s="3">
        <v>84.040129074186197</v>
      </c>
      <c r="T232" s="3">
        <v>80.465854776498702</v>
      </c>
      <c r="U232" s="3">
        <v>12.7494202661779</v>
      </c>
      <c r="V232" s="3">
        <v>5.1650386110027</v>
      </c>
      <c r="W232" s="3">
        <v>210440.58926557199</v>
      </c>
      <c r="X232" s="3">
        <v>5662.6507117478304</v>
      </c>
      <c r="Y232" s="12" t="s">
        <v>243</v>
      </c>
      <c r="Z232" s="3">
        <v>17.786821946246299</v>
      </c>
      <c r="AA232" s="3">
        <v>1.0893550365761</v>
      </c>
      <c r="AB232" s="3">
        <v>1.67532241769437E-2</v>
      </c>
      <c r="AC232" s="3">
        <v>2473.4479215788801</v>
      </c>
      <c r="AD232" s="3">
        <v>158.849755597404</v>
      </c>
      <c r="AE232" s="3">
        <v>0.15102454499110601</v>
      </c>
      <c r="AF232" s="3">
        <v>4087.5568661554298</v>
      </c>
      <c r="AG232" s="3">
        <v>313.35751410426701</v>
      </c>
      <c r="AH232" s="3">
        <v>11.844743073497</v>
      </c>
      <c r="AI232" s="3">
        <v>34.266397059826801</v>
      </c>
      <c r="AJ232" s="3">
        <v>2.14385405540173</v>
      </c>
      <c r="AK232" s="3">
        <v>9.2725487799551008E-3</v>
      </c>
      <c r="AL232" s="3">
        <v>0.81349659123260998</v>
      </c>
      <c r="AM232" s="3">
        <v>0.107924869585399</v>
      </c>
      <c r="AN232" s="3">
        <v>2.43645142291628E-2</v>
      </c>
      <c r="AO232" s="3">
        <v>4.4143973075357303</v>
      </c>
      <c r="AP232" s="3">
        <v>0.611010976991469</v>
      </c>
      <c r="AQ232" s="3">
        <v>6.0065549085674103E-2</v>
      </c>
      <c r="AR232" s="3">
        <v>4.0389782534169996</v>
      </c>
      <c r="AS232" s="3">
        <v>0.349408475412959</v>
      </c>
      <c r="AT232" s="3">
        <v>9.1228458382227404E-3</v>
      </c>
      <c r="AU232" s="3">
        <v>1.37847873518729</v>
      </c>
      <c r="AV232" s="3">
        <v>0.89388852861106904</v>
      </c>
      <c r="AW232" s="3">
        <v>1.2546690094755999E-2</v>
      </c>
      <c r="AX232" s="3">
        <v>1.4964502450624799</v>
      </c>
      <c r="AY232" s="3">
        <v>0.51849924408875503</v>
      </c>
      <c r="AZ232" s="3">
        <v>8.8144610279335001E-3</v>
      </c>
      <c r="BA232" s="3">
        <v>0.16918426636047301</v>
      </c>
      <c r="BB232" s="3">
        <v>3.6571818574998E-2</v>
      </c>
      <c r="BC232" s="3">
        <v>1.0631561476705E-2</v>
      </c>
      <c r="BD232" s="3">
        <v>0.59131927809415097</v>
      </c>
      <c r="BE232" s="3">
        <v>0.11058881280582</v>
      </c>
      <c r="BF232" s="3">
        <v>5.0964073724828501E-2</v>
      </c>
      <c r="BG232" s="3">
        <v>0.117339970821933</v>
      </c>
      <c r="BH232" s="3">
        <v>5.4835594311086602E-2</v>
      </c>
      <c r="BI232" s="3">
        <v>9.1572986393987504E-2</v>
      </c>
      <c r="BJ232" s="3">
        <v>2.8563248190893901E-2</v>
      </c>
      <c r="BK232" s="3">
        <v>1.3851353715517E-2</v>
      </c>
      <c r="BL232" s="3">
        <v>1.97885938822174E-2</v>
      </c>
      <c r="BM232" s="3">
        <v>0.11578838440224801</v>
      </c>
      <c r="BN232" s="3">
        <v>5.0333200030053697E-2</v>
      </c>
      <c r="BO232" s="3">
        <v>6.0980485531365099E-2</v>
      </c>
      <c r="BP232" s="13">
        <v>9.9999999999999995E-7</v>
      </c>
      <c r="BQ232" s="3">
        <v>5.8011874686293898E-3</v>
      </c>
      <c r="BR232" s="3">
        <v>1.00222978956282E-2</v>
      </c>
      <c r="BS232" s="3">
        <v>0.146232725043035</v>
      </c>
      <c r="BT232" s="3">
        <v>4.42290407409201E-2</v>
      </c>
      <c r="BU232" s="3">
        <v>3.96074871136445E-2</v>
      </c>
      <c r="BV232" s="3">
        <v>3.2853343272117197E-2</v>
      </c>
      <c r="BW232" s="3">
        <v>1.0621474012490899E-2</v>
      </c>
      <c r="BX232" s="3">
        <v>1.40389545470387E-2</v>
      </c>
      <c r="BY232" s="3">
        <v>3.5826608291396903E-2</v>
      </c>
      <c r="BZ232" s="3">
        <v>2.10914636522745E-2</v>
      </c>
      <c r="CA232" s="3">
        <v>2.4460307201003801E-2</v>
      </c>
      <c r="CB232" s="3">
        <v>6.58100584249704E-3</v>
      </c>
      <c r="CC232" s="3">
        <v>5.3044329978916404E-3</v>
      </c>
      <c r="CD232" s="3">
        <v>6.1964905892317604E-3</v>
      </c>
      <c r="CE232" s="3">
        <v>5.4527920805652899E-2</v>
      </c>
      <c r="CF232" s="3">
        <v>3.3115134726643403E-2</v>
      </c>
      <c r="CG232" s="3">
        <v>4.4298785364232797E-2</v>
      </c>
      <c r="CH232" s="13">
        <v>9.9999999999999995E-7</v>
      </c>
      <c r="CI232" s="3">
        <v>6.1779730526877403E-3</v>
      </c>
      <c r="CJ232" s="3">
        <v>1.2766326058258099E-2</v>
      </c>
      <c r="CK232" s="3">
        <v>6.4085878078604503</v>
      </c>
      <c r="CL232" s="3">
        <v>0.34856930778100798</v>
      </c>
      <c r="CM232" s="3">
        <f t="shared" si="18"/>
        <v>0.54974148437927561</v>
      </c>
      <c r="CN232">
        <f t="shared" si="19"/>
        <v>2.9957027576654841E-4</v>
      </c>
      <c r="CO232">
        <f t="shared" si="20"/>
        <v>5.2507757189872743E-3</v>
      </c>
      <c r="CP232" s="3">
        <f t="shared" si="21"/>
        <v>5.7052575047773516E-2</v>
      </c>
      <c r="CQ232" t="str">
        <f t="shared" si="22"/>
        <v>Dol</v>
      </c>
      <c r="CR232" s="3">
        <f t="shared" si="23"/>
        <v>4.1731477313741676</v>
      </c>
      <c r="CV232">
        <v>5.7052575047773516E-2</v>
      </c>
    </row>
    <row r="233" spans="1:100" x14ac:dyDescent="0.25">
      <c r="A233" t="s">
        <v>209</v>
      </c>
      <c r="B233">
        <v>39.183999999999997</v>
      </c>
      <c r="C233">
        <v>36444.800000000003</v>
      </c>
      <c r="D233">
        <v>121094</v>
      </c>
      <c r="E233" s="3">
        <v>0.46899187720983898</v>
      </c>
      <c r="F233" s="3">
        <v>9.7441772787685593E-2</v>
      </c>
      <c r="G233" s="3">
        <v>0.169674594243934</v>
      </c>
      <c r="H233" s="3">
        <v>102759.63957764801</v>
      </c>
      <c r="I233" s="3">
        <v>5977.8043040907596</v>
      </c>
      <c r="J233" s="3">
        <v>0.236660395732923</v>
      </c>
      <c r="K233" s="3">
        <v>112753.777152144</v>
      </c>
      <c r="L233" s="3">
        <v>6284.3699903235902</v>
      </c>
      <c r="M233" s="3">
        <v>0.58735835832397698</v>
      </c>
      <c r="N233" s="3">
        <v>1588.0207494743299</v>
      </c>
      <c r="O233" s="3">
        <v>258.94414233900102</v>
      </c>
      <c r="P233" s="3">
        <v>0.56169220719291402</v>
      </c>
      <c r="Q233" s="3">
        <v>2938.6301154570301</v>
      </c>
      <c r="R233" s="3">
        <v>445.216717250042</v>
      </c>
      <c r="S233" s="3">
        <v>88.733245716818402</v>
      </c>
      <c r="T233" s="3">
        <v>100.58534226801</v>
      </c>
      <c r="U233" s="3">
        <v>14.330119797286599</v>
      </c>
      <c r="V233" s="3">
        <v>7.4460192417471402</v>
      </c>
      <c r="W233" s="3">
        <v>210363.07856761001</v>
      </c>
      <c r="X233" s="3">
        <v>5669.6473650769603</v>
      </c>
      <c r="Y233" s="12" t="s">
        <v>243</v>
      </c>
      <c r="Z233" s="3">
        <v>16.7369884593008</v>
      </c>
      <c r="AA233" s="3">
        <v>0.97474660449685802</v>
      </c>
      <c r="AB233" s="3">
        <v>4.46419614277897E-2</v>
      </c>
      <c r="AC233" s="3">
        <v>2321.7212627927402</v>
      </c>
      <c r="AD233" s="3">
        <v>121.50111397751201</v>
      </c>
      <c r="AE233" s="3">
        <v>0.14530894848005699</v>
      </c>
      <c r="AF233" s="3">
        <v>2737.8408287935399</v>
      </c>
      <c r="AG233" s="3">
        <v>161.62267158070199</v>
      </c>
      <c r="AH233" s="3">
        <v>16.5487070011493</v>
      </c>
      <c r="AI233" s="3">
        <v>34.799213415812801</v>
      </c>
      <c r="AJ233" s="3">
        <v>1.9088606314477901</v>
      </c>
      <c r="AK233" s="3">
        <v>2.3502143577059001E-2</v>
      </c>
      <c r="AL233" s="3">
        <v>1.07182558893624</v>
      </c>
      <c r="AM233" s="3">
        <v>0.124538500326661</v>
      </c>
      <c r="AN233" s="3">
        <v>1.7277178328034701E-2</v>
      </c>
      <c r="AO233" s="3">
        <v>3.07851888398995</v>
      </c>
      <c r="AP233" s="3">
        <v>0.42604346331537302</v>
      </c>
      <c r="AQ233" s="3">
        <v>0.182298584265189</v>
      </c>
      <c r="AR233" s="3">
        <v>3.1811500468698002</v>
      </c>
      <c r="AS233" s="3">
        <v>0.33415669548745403</v>
      </c>
      <c r="AT233" s="3">
        <v>2.6706435777351001E-5</v>
      </c>
      <c r="AU233" s="3">
        <v>0.45182343955228599</v>
      </c>
      <c r="AV233" s="3">
        <v>6.4138922203147195E-2</v>
      </c>
      <c r="AW233" s="3">
        <v>1.32961160486205E-2</v>
      </c>
      <c r="AX233" s="3">
        <v>1.0372875844138201</v>
      </c>
      <c r="AY233" s="3">
        <v>0.116918178686617</v>
      </c>
      <c r="AZ233" s="3">
        <v>8.4538942374741896E-3</v>
      </c>
      <c r="BA233" s="3">
        <v>0.133504691672443</v>
      </c>
      <c r="BB233" s="3">
        <v>2.0395564181431899E-2</v>
      </c>
      <c r="BC233" s="3">
        <v>1.4428882055323999E-2</v>
      </c>
      <c r="BD233" s="3">
        <v>0.60831089433694896</v>
      </c>
      <c r="BE233" s="3">
        <v>0.107783113447974</v>
      </c>
      <c r="BF233" s="3">
        <v>5.5802188402201802E-2</v>
      </c>
      <c r="BG233" s="3">
        <v>0.151124256989251</v>
      </c>
      <c r="BH233" s="3">
        <v>5.20033174005127E-2</v>
      </c>
      <c r="BI233" s="3">
        <v>8.6382969894539099E-2</v>
      </c>
      <c r="BJ233" s="3">
        <v>3.5344299205704803E-2</v>
      </c>
      <c r="BK233" s="3">
        <v>1.2715939449393501E-2</v>
      </c>
      <c r="BL233" s="3">
        <v>1.8090219791380199E-2</v>
      </c>
      <c r="BM233" s="3">
        <v>0.15701455038141199</v>
      </c>
      <c r="BN233" s="3">
        <v>5.5064353312627101E-2</v>
      </c>
      <c r="BO233" s="3">
        <v>7.9075854415222704E-2</v>
      </c>
      <c r="BP233" s="3">
        <v>2.9161989805161201E-2</v>
      </c>
      <c r="BQ233" s="3">
        <v>9.3433596201930903E-3</v>
      </c>
      <c r="BR233" s="3">
        <v>1.5872931380820299E-2</v>
      </c>
      <c r="BS233" s="3">
        <v>0.152154379272573</v>
      </c>
      <c r="BT233" s="3">
        <v>5.0165058909847099E-2</v>
      </c>
      <c r="BU233" s="3">
        <v>6.8651581224905403E-2</v>
      </c>
      <c r="BV233" s="3">
        <v>3.2671382259902203E-2</v>
      </c>
      <c r="BW233" s="3">
        <v>1.06218909770071E-2</v>
      </c>
      <c r="BX233" s="3">
        <v>1.3304868542815901E-2</v>
      </c>
      <c r="BY233" s="3">
        <v>7.1154170610314496E-2</v>
      </c>
      <c r="BZ233" s="3">
        <v>2.7469427751352599E-2</v>
      </c>
      <c r="CA233" s="3">
        <v>6.0069580467588202E-2</v>
      </c>
      <c r="CB233" s="13">
        <v>9.9999999999999995E-7</v>
      </c>
      <c r="CC233" s="3">
        <v>5.0313124037835904E-3</v>
      </c>
      <c r="CD233" s="3">
        <v>1.3630414840154099E-2</v>
      </c>
      <c r="CE233" s="13">
        <v>9.9999999999999995E-7</v>
      </c>
      <c r="CF233" s="3">
        <v>3.0153980727132899E-2</v>
      </c>
      <c r="CG233" s="3">
        <v>7.2589687616115103E-2</v>
      </c>
      <c r="CH233" s="13">
        <v>9.9999999999999995E-7</v>
      </c>
      <c r="CI233" s="3">
        <v>6.8234443338927499E-3</v>
      </c>
      <c r="CJ233" s="3">
        <v>1.8212612808499101E-2</v>
      </c>
      <c r="CK233" s="3">
        <v>5.7736572673237703</v>
      </c>
      <c r="CL233" s="3">
        <v>0.29980861740238701</v>
      </c>
      <c r="CM233" s="3">
        <f t="shared" si="18"/>
        <v>0.53599604036934312</v>
      </c>
      <c r="CN233">
        <f t="shared" si="19"/>
        <v>2.5650308105946187E-4</v>
      </c>
      <c r="CO233">
        <f t="shared" si="20"/>
        <v>5.2488417228307299E-3</v>
      </c>
      <c r="CP233" s="3">
        <f t="shared" si="21"/>
        <v>4.8868511302933383E-2</v>
      </c>
      <c r="CQ233" t="str">
        <f t="shared" si="22"/>
        <v>Dol</v>
      </c>
      <c r="CR233" s="3">
        <f t="shared" si="23"/>
        <v>2.8595546384998167</v>
      </c>
      <c r="CV233">
        <v>4.8868511302933383E-2</v>
      </c>
    </row>
    <row r="234" spans="1:100" x14ac:dyDescent="0.25">
      <c r="A234" t="s">
        <v>210</v>
      </c>
      <c r="B234">
        <v>44.14</v>
      </c>
      <c r="C234">
        <v>29899.200000000001</v>
      </c>
      <c r="D234">
        <v>125991</v>
      </c>
      <c r="E234" s="3">
        <v>0.32061380798496297</v>
      </c>
      <c r="F234" s="3">
        <v>5.7104352355095901E-2</v>
      </c>
      <c r="G234" s="3">
        <v>0.104952874546627</v>
      </c>
      <c r="H234" s="3">
        <v>66397.435640677795</v>
      </c>
      <c r="I234" s="3">
        <v>2970.7854582958298</v>
      </c>
      <c r="J234" s="3">
        <v>0.143959718611997</v>
      </c>
      <c r="K234" s="3">
        <v>75456.877537632798</v>
      </c>
      <c r="L234" s="3">
        <v>3482.9505230459999</v>
      </c>
      <c r="M234" s="3">
        <v>0.49751279477565602</v>
      </c>
      <c r="N234" s="3">
        <v>1041.4988890024899</v>
      </c>
      <c r="O234" s="3">
        <v>81.099255057902397</v>
      </c>
      <c r="P234" s="3">
        <v>0.37547815508663701</v>
      </c>
      <c r="Q234" s="3">
        <v>1680.1527088133</v>
      </c>
      <c r="R234" s="3">
        <v>132.35891040533099</v>
      </c>
      <c r="S234" s="3">
        <v>77.324774775593994</v>
      </c>
      <c r="T234" s="3">
        <v>56.2882298095154</v>
      </c>
      <c r="U234" s="3">
        <v>3.8804445250191701</v>
      </c>
      <c r="V234" s="3">
        <v>3.7343169260906399</v>
      </c>
      <c r="W234" s="3">
        <v>209568.76918259199</v>
      </c>
      <c r="X234" s="3">
        <v>5017.2899884091803</v>
      </c>
      <c r="Y234" s="12" t="s">
        <v>243</v>
      </c>
      <c r="Z234" s="3">
        <v>10.8725046597299</v>
      </c>
      <c r="AA234" s="3">
        <v>0.44517961367136999</v>
      </c>
      <c r="AB234" s="3">
        <v>2.11685178825941E-2</v>
      </c>
      <c r="AC234" s="3">
        <v>1916.6559135285099</v>
      </c>
      <c r="AD234" s="3">
        <v>104.702335106169</v>
      </c>
      <c r="AE234" s="3">
        <v>0.10000436689098401</v>
      </c>
      <c r="AF234" s="3">
        <v>3403.3992490953501</v>
      </c>
      <c r="AG234" s="3">
        <v>162.18843212669401</v>
      </c>
      <c r="AH234" s="3">
        <v>9.7593694834411409</v>
      </c>
      <c r="AI234" s="3">
        <v>23.074634706656798</v>
      </c>
      <c r="AJ234" s="3">
        <v>1.0537611134466101</v>
      </c>
      <c r="AK234" s="3">
        <v>1.5842091975965401E-2</v>
      </c>
      <c r="AL234" s="3">
        <v>1.73022820704467</v>
      </c>
      <c r="AM234" s="3">
        <v>0.14777473236043401</v>
      </c>
      <c r="AN234" s="3">
        <v>1.02600461004954E-2</v>
      </c>
      <c r="AO234" s="3">
        <v>14.2836357800792</v>
      </c>
      <c r="AP234" s="3">
        <v>1.8554205158744199</v>
      </c>
      <c r="AQ234" s="3">
        <v>7.8215398229263197E-2</v>
      </c>
      <c r="AR234" s="3">
        <v>13.7390179906526</v>
      </c>
      <c r="AS234" s="3">
        <v>1.7639233581387701</v>
      </c>
      <c r="AT234" s="3">
        <v>2.1746698761915598E-2</v>
      </c>
      <c r="AU234" s="3">
        <v>0.32933747910091599</v>
      </c>
      <c r="AV234" s="3">
        <v>2.72686529542286E-2</v>
      </c>
      <c r="AW234" s="3">
        <v>5.3189368268119703E-3</v>
      </c>
      <c r="AX234" s="3">
        <v>0.38201187750003901</v>
      </c>
      <c r="AY234" s="3">
        <v>3.4568926360494003E-2</v>
      </c>
      <c r="AZ234" s="3">
        <v>9.6970864098340302E-3</v>
      </c>
      <c r="BA234" s="3">
        <v>0.10765999595423</v>
      </c>
      <c r="BB234" s="3">
        <v>1.2942232135217901E-2</v>
      </c>
      <c r="BC234" s="3">
        <v>4.5139160013843204E-3</v>
      </c>
      <c r="BD234" s="3">
        <v>0.39553631578423298</v>
      </c>
      <c r="BE234" s="3">
        <v>7.2737718454638903E-2</v>
      </c>
      <c r="BF234" s="3">
        <v>5.9450731437778799E-2</v>
      </c>
      <c r="BG234" s="3">
        <v>8.9402589769473698E-2</v>
      </c>
      <c r="BH234" s="3">
        <v>3.4632177117591402E-2</v>
      </c>
      <c r="BI234" s="3">
        <v>4.89000179690878E-2</v>
      </c>
      <c r="BJ234" s="3">
        <v>2.5902485775194099E-2</v>
      </c>
      <c r="BK234" s="3">
        <v>9.2479438847978008E-3</v>
      </c>
      <c r="BL234" s="3">
        <v>9.8665166065693092E-3</v>
      </c>
      <c r="BM234" s="3">
        <v>0.116282084039247</v>
      </c>
      <c r="BN234" s="3">
        <v>3.6780447306936803E-2</v>
      </c>
      <c r="BO234" s="3">
        <v>5.7447255499293401E-2</v>
      </c>
      <c r="BP234" s="3">
        <v>2.50679020471971E-2</v>
      </c>
      <c r="BQ234" s="3">
        <v>6.9369606596781704E-3</v>
      </c>
      <c r="BR234" s="3">
        <v>7.0665294170482E-3</v>
      </c>
      <c r="BS234" s="3">
        <v>0.15872736675545901</v>
      </c>
      <c r="BT234" s="3">
        <v>4.0656188643941299E-2</v>
      </c>
      <c r="BU234" s="3">
        <v>2.2624680886763799E-2</v>
      </c>
      <c r="BV234" s="3">
        <v>4.5529762690686502E-2</v>
      </c>
      <c r="BW234" s="3">
        <v>8.7459789999874606E-3</v>
      </c>
      <c r="BX234" s="3">
        <v>5.1291187206154599E-3</v>
      </c>
      <c r="BY234" s="3">
        <v>0.12566782999537299</v>
      </c>
      <c r="BZ234" s="3">
        <v>2.6898418794695001E-2</v>
      </c>
      <c r="CA234" s="3">
        <v>2.1955758243192101E-2</v>
      </c>
      <c r="CB234" s="3">
        <v>2.0367745418781301E-2</v>
      </c>
      <c r="CC234" s="3">
        <v>6.7130604398117702E-3</v>
      </c>
      <c r="CD234" s="3">
        <v>9.0764712647951398E-3</v>
      </c>
      <c r="CE234" s="3">
        <v>9.1263204822679994E-2</v>
      </c>
      <c r="CF234" s="3">
        <v>2.81799567237675E-2</v>
      </c>
      <c r="CG234" s="3">
        <v>4.0543352601302297E-2</v>
      </c>
      <c r="CH234" s="3">
        <v>1.6862063395953801E-2</v>
      </c>
      <c r="CI234" s="3">
        <v>6.0409760500188597E-3</v>
      </c>
      <c r="CJ234" s="3">
        <v>9.5972799137413207E-3</v>
      </c>
      <c r="CK234" s="3">
        <v>1.7437048843601901</v>
      </c>
      <c r="CL234" s="3">
        <v>0.10967832228939001</v>
      </c>
      <c r="CM234" s="3">
        <f t="shared" si="18"/>
        <v>0.36005783605995756</v>
      </c>
      <c r="CN234">
        <f t="shared" si="19"/>
        <v>1.2747416684384596E-4</v>
      </c>
      <c r="CO234">
        <f t="shared" si="20"/>
        <v>5.2290226354257188E-3</v>
      </c>
      <c r="CP234" s="3">
        <f t="shared" si="21"/>
        <v>2.4378201383224208E-2</v>
      </c>
      <c r="CQ234" t="str">
        <f t="shared" si="22"/>
        <v>Cal</v>
      </c>
      <c r="CR234" s="3">
        <f t="shared" si="23"/>
        <v>1.9296187030494634</v>
      </c>
      <c r="CV234">
        <v>2.4378201383224208E-2</v>
      </c>
    </row>
    <row r="235" spans="1:100" x14ac:dyDescent="0.25">
      <c r="A235" t="s">
        <v>211</v>
      </c>
      <c r="B235">
        <v>1.585</v>
      </c>
      <c r="C235">
        <v>35751.4</v>
      </c>
      <c r="D235">
        <v>130670</v>
      </c>
      <c r="E235" s="3">
        <v>11.237398156926201</v>
      </c>
      <c r="F235" s="3">
        <v>11.6600967974728</v>
      </c>
      <c r="G235" s="3">
        <v>4.3164754409333597</v>
      </c>
      <c r="H235" s="3">
        <v>126932.980670787</v>
      </c>
      <c r="I235" s="3">
        <v>27623.087084469698</v>
      </c>
      <c r="J235" s="3">
        <v>6.5052565079705902</v>
      </c>
      <c r="K235" s="3">
        <v>130332.358127557</v>
      </c>
      <c r="L235" s="3">
        <v>23500.3120272958</v>
      </c>
      <c r="M235" s="3">
        <v>17.604550257084</v>
      </c>
      <c r="N235" s="3">
        <v>5056.7836531131297</v>
      </c>
      <c r="O235" s="3">
        <v>2338.6191242109198</v>
      </c>
      <c r="P235" s="3">
        <v>17.895855836993999</v>
      </c>
      <c r="Q235" s="3">
        <v>920490.29407849605</v>
      </c>
      <c r="R235" s="3">
        <v>712127.22031263297</v>
      </c>
      <c r="S235" s="3">
        <v>3261.09820429615</v>
      </c>
      <c r="T235" s="3">
        <v>3538.0206951755899</v>
      </c>
      <c r="U235" s="3">
        <v>920.06444977371495</v>
      </c>
      <c r="V235" s="3">
        <v>148.810778901232</v>
      </c>
      <c r="W235" s="3">
        <v>225589.96013896301</v>
      </c>
      <c r="X235" s="3">
        <v>53775.3430804749</v>
      </c>
      <c r="Y235" s="12" t="s">
        <v>243</v>
      </c>
      <c r="Z235" s="3">
        <v>30.7761737106634</v>
      </c>
      <c r="AA235" s="3">
        <v>8.8593247729447597</v>
      </c>
      <c r="AB235" s="3">
        <v>1.3528389653586801</v>
      </c>
      <c r="AC235" s="3">
        <v>2056.23076963117</v>
      </c>
      <c r="AD235" s="3">
        <v>795.54118651107501</v>
      </c>
      <c r="AE235" s="3">
        <v>5.0958085845884202</v>
      </c>
      <c r="AF235" s="3">
        <v>5983.2624807461398</v>
      </c>
      <c r="AG235" s="3">
        <v>4394.2577629951702</v>
      </c>
      <c r="AH235" s="3">
        <v>491.78061785694899</v>
      </c>
      <c r="AI235" s="3">
        <v>123.15589253511899</v>
      </c>
      <c r="AJ235" s="3">
        <v>18.646615932550102</v>
      </c>
      <c r="AK235" s="3">
        <v>0.486607336892596</v>
      </c>
      <c r="AL235" s="3">
        <v>3.4489759388890402</v>
      </c>
      <c r="AM235" s="3">
        <v>2.4075157742098301</v>
      </c>
      <c r="AN235" s="3">
        <v>0.57221052614852097</v>
      </c>
      <c r="AO235" s="3">
        <v>70.517080385331298</v>
      </c>
      <c r="AP235" s="3">
        <v>34.936175541013398</v>
      </c>
      <c r="AQ235" s="3">
        <v>4.9229244449213398</v>
      </c>
      <c r="AR235" s="3">
        <v>58.863888177134598</v>
      </c>
      <c r="AS235" s="3">
        <v>17.808938636857501</v>
      </c>
      <c r="AT235" s="3">
        <v>0.751051635132304</v>
      </c>
      <c r="AU235" s="3">
        <v>1.20766078440311</v>
      </c>
      <c r="AV235" s="3">
        <v>0.81326494280424799</v>
      </c>
      <c r="AW235" s="3">
        <v>0.33203483016133301</v>
      </c>
      <c r="AX235" s="3">
        <v>1.1032094243366799</v>
      </c>
      <c r="AY235" s="3">
        <v>1.3641505229111099</v>
      </c>
      <c r="AZ235" s="3">
        <v>0.25830995166335302</v>
      </c>
      <c r="BA235" s="13">
        <v>9.9999999999999995E-7</v>
      </c>
      <c r="BB235" s="3">
        <v>0.45049644999631799</v>
      </c>
      <c r="BC235" s="3">
        <v>0.338502084935631</v>
      </c>
      <c r="BD235" s="3">
        <v>3.2714536710759798</v>
      </c>
      <c r="BE235" s="3">
        <v>5.2760560535979</v>
      </c>
      <c r="BF235" s="3">
        <v>1.8511843405733499</v>
      </c>
      <c r="BG235" s="13">
        <v>9.9999999999999995E-7</v>
      </c>
      <c r="BH235" s="3">
        <v>0.79989687670403198</v>
      </c>
      <c r="BI235" s="3">
        <v>1.8073456388090201</v>
      </c>
      <c r="BJ235" s="3">
        <v>0.70602586147496205</v>
      </c>
      <c r="BK235" s="3">
        <v>1.8277411546198801</v>
      </c>
      <c r="BL235" s="3">
        <v>0.35935674857495198</v>
      </c>
      <c r="BM235" s="13">
        <v>9.9999999999999995E-7</v>
      </c>
      <c r="BN235" s="3">
        <v>0.78923555468636297</v>
      </c>
      <c r="BO235" s="3">
        <v>1.4029501509103099</v>
      </c>
      <c r="BP235" s="13">
        <v>9.9999999999999995E-7</v>
      </c>
      <c r="BQ235" s="3">
        <v>0.16231722461891901</v>
      </c>
      <c r="BR235" s="3">
        <v>0.36092492218466199</v>
      </c>
      <c r="BS235" s="13">
        <v>9.9999999999999995E-7</v>
      </c>
      <c r="BT235" s="3">
        <v>0.59862691305124704</v>
      </c>
      <c r="BU235" s="3">
        <v>1.17628162983869</v>
      </c>
      <c r="BV235" s="13">
        <v>9.9999999999999995E-7</v>
      </c>
      <c r="BW235" s="3">
        <v>0.62343069795030404</v>
      </c>
      <c r="BX235" s="3">
        <v>0.30457597943752801</v>
      </c>
      <c r="BY235" s="13">
        <v>9.9999999999999995E-7</v>
      </c>
      <c r="BZ235" s="3">
        <v>0.31235110848769099</v>
      </c>
      <c r="CA235" s="3">
        <v>1.1555403258763499</v>
      </c>
      <c r="CB235" s="13">
        <v>9.9999999999999995E-7</v>
      </c>
      <c r="CC235" s="3">
        <v>0.59963642928799799</v>
      </c>
      <c r="CD235" s="3">
        <v>0.40378549278981501</v>
      </c>
      <c r="CE235" s="13">
        <v>9.9999999999999995E-7</v>
      </c>
      <c r="CF235" s="3">
        <v>0.58913023426731004</v>
      </c>
      <c r="CG235" s="3">
        <v>1.6231758737659501</v>
      </c>
      <c r="CH235" s="13">
        <v>9.9999999999999995E-7</v>
      </c>
      <c r="CI235" s="3">
        <v>0.65265079562045702</v>
      </c>
      <c r="CJ235" s="3">
        <v>0.34832079717473102</v>
      </c>
      <c r="CK235" s="3">
        <v>2.56812828589453</v>
      </c>
      <c r="CL235" s="3">
        <v>3.3687557216031601</v>
      </c>
      <c r="CM235" s="3">
        <f t="shared" si="18"/>
        <v>0.57774006452801585</v>
      </c>
      <c r="CN235">
        <f t="shared" si="19"/>
        <v>1.1852858650276635E-3</v>
      </c>
      <c r="CO235">
        <f t="shared" si="20"/>
        <v>5.6287728963262387E-3</v>
      </c>
      <c r="CP235" s="3">
        <f t="shared" si="21"/>
        <v>0.21057624581039153</v>
      </c>
      <c r="CQ235" t="str">
        <f t="shared" si="22"/>
        <v>Dol</v>
      </c>
      <c r="CR235" s="3">
        <f t="shared" si="23"/>
        <v>6.2883597412907326</v>
      </c>
      <c r="CV235">
        <v>0.21057624581039153</v>
      </c>
    </row>
    <row r="236" spans="1:100" x14ac:dyDescent="0.25">
      <c r="A236" t="s">
        <v>212</v>
      </c>
      <c r="B236">
        <v>1.002</v>
      </c>
      <c r="C236">
        <v>35044.6</v>
      </c>
      <c r="D236">
        <v>131967</v>
      </c>
      <c r="E236" s="3">
        <v>6.3331687802143799</v>
      </c>
      <c r="F236" s="3">
        <v>0.438500593658677</v>
      </c>
      <c r="G236" s="3">
        <v>2.0978695070118598</v>
      </c>
      <c r="H236" s="3">
        <v>80066.811186801802</v>
      </c>
      <c r="I236" s="3">
        <v>46019.6499145813</v>
      </c>
      <c r="J236" s="3">
        <v>3.07491826394511</v>
      </c>
      <c r="K236" s="3">
        <v>83723.594702942093</v>
      </c>
      <c r="L236" s="3">
        <v>28055.394999182801</v>
      </c>
      <c r="M236" s="3">
        <v>7.0778889418939004</v>
      </c>
      <c r="N236" s="3">
        <v>3894.7783588780699</v>
      </c>
      <c r="O236" s="3">
        <v>1080.32493167487</v>
      </c>
      <c r="P236" s="3">
        <v>7.1912351764640903</v>
      </c>
      <c r="Q236" s="3">
        <v>388161.08144952002</v>
      </c>
      <c r="R236" s="3">
        <v>301842.774588203</v>
      </c>
      <c r="S236" s="3">
        <v>1387.1312556653199</v>
      </c>
      <c r="T236" s="3">
        <v>3660.1214726539401</v>
      </c>
      <c r="U236" s="3">
        <v>769.71478686716102</v>
      </c>
      <c r="V236" s="3">
        <v>57.035424599194201</v>
      </c>
      <c r="W236" s="3">
        <v>205469.31447311401</v>
      </c>
      <c r="X236" s="3">
        <v>35866.712231247497</v>
      </c>
      <c r="Y236" s="12" t="s">
        <v>243</v>
      </c>
      <c r="Z236" s="3">
        <v>33.89391735745</v>
      </c>
      <c r="AA236" s="3">
        <v>14.649970899336299</v>
      </c>
      <c r="AB236" s="3">
        <v>0.72319879203374604</v>
      </c>
      <c r="AC236" s="3">
        <v>1617.9230096949</v>
      </c>
      <c r="AD236" s="3">
        <v>834.28558155227699</v>
      </c>
      <c r="AE236" s="3">
        <v>2.0984038510160401</v>
      </c>
      <c r="AF236" s="3">
        <v>2647.0090279405899</v>
      </c>
      <c r="AG236" s="3">
        <v>1709.7870619821001</v>
      </c>
      <c r="AH236" s="3">
        <v>171.17208663068601</v>
      </c>
      <c r="AI236" s="3">
        <v>80.814691485319003</v>
      </c>
      <c r="AJ236" s="3">
        <v>15.2662330785473</v>
      </c>
      <c r="AK236" s="3">
        <v>0.31327226503813199</v>
      </c>
      <c r="AL236" s="3">
        <v>0.67598679234340198</v>
      </c>
      <c r="AM236" s="3">
        <v>1.3817483106773101</v>
      </c>
      <c r="AN236" s="3">
        <v>4.6811224761933298E-5</v>
      </c>
      <c r="AO236" s="3">
        <v>83.332839728267004</v>
      </c>
      <c r="AP236" s="3">
        <v>25.933997270153601</v>
      </c>
      <c r="AQ236" s="3">
        <v>0.86310167966781604</v>
      </c>
      <c r="AR236" s="3">
        <v>76.671249910723901</v>
      </c>
      <c r="AS236" s="3">
        <v>29.650623790311901</v>
      </c>
      <c r="AT236" s="3">
        <v>0.22402888223657599</v>
      </c>
      <c r="AU236" s="3">
        <v>1.7176885465088001</v>
      </c>
      <c r="AV236" s="3">
        <v>1.7108318848442301</v>
      </c>
      <c r="AW236" s="3">
        <v>0.154798674906719</v>
      </c>
      <c r="AX236" s="3">
        <v>2.1410960773654701</v>
      </c>
      <c r="AY236" s="3">
        <v>0.48120618846978103</v>
      </c>
      <c r="AZ236" s="3">
        <v>8.1767513289776106E-2</v>
      </c>
      <c r="BA236" s="3">
        <v>0.59829045739454301</v>
      </c>
      <c r="BB236" s="3">
        <v>0.74104174527101696</v>
      </c>
      <c r="BC236" s="3">
        <v>7.4255168295123006E-2</v>
      </c>
      <c r="BD236" s="13">
        <v>9.9999999999999995E-7</v>
      </c>
      <c r="BE236" s="3">
        <v>1.43518289442386</v>
      </c>
      <c r="BF236" s="3">
        <v>0.80251039854752404</v>
      </c>
      <c r="BG236" s="13">
        <v>9.9999999999999995E-7</v>
      </c>
      <c r="BH236" s="3">
        <v>0.96376155942464903</v>
      </c>
      <c r="BI236" s="3">
        <v>1.3622909737837301</v>
      </c>
      <c r="BJ236" s="13">
        <v>9.9999999999999995E-7</v>
      </c>
      <c r="BK236" s="3">
        <v>0.461380117668093</v>
      </c>
      <c r="BL236" s="3">
        <v>0.21608008772972601</v>
      </c>
      <c r="BM236" s="13">
        <v>9.9999999999999995E-7</v>
      </c>
      <c r="BN236" s="3">
        <v>0.108333098109549</v>
      </c>
      <c r="BO236" s="3">
        <v>1.2510562120577899</v>
      </c>
      <c r="BP236" s="13">
        <v>9.9999999999999995E-7</v>
      </c>
      <c r="BQ236" s="3">
        <v>2.1950237596144201E-2</v>
      </c>
      <c r="BR236" s="3">
        <v>0.15232123987167701</v>
      </c>
      <c r="BS236" s="13">
        <v>9.9999999999999995E-7</v>
      </c>
      <c r="BT236" s="3">
        <v>8.4040903251005203E-2</v>
      </c>
      <c r="BU236" s="3">
        <v>0.56614146121336495</v>
      </c>
      <c r="BV236" s="13">
        <v>9.9999999999999995E-7</v>
      </c>
      <c r="BW236" s="3">
        <v>1.7578999929161902E-2</v>
      </c>
      <c r="BX236" s="3">
        <v>0.15782665449639</v>
      </c>
      <c r="BY236" s="3">
        <v>0.42900393176228702</v>
      </c>
      <c r="BZ236" s="3">
        <v>0.91521022438209898</v>
      </c>
      <c r="CA236" s="3">
        <v>0.23277553493515599</v>
      </c>
      <c r="CB236" s="13">
        <v>9.9999999999999995E-7</v>
      </c>
      <c r="CC236" s="3">
        <v>1.43873680329498E-2</v>
      </c>
      <c r="CD236" s="3">
        <v>0.146486987773149</v>
      </c>
      <c r="CE236" s="13">
        <v>9.9999999999999995E-7</v>
      </c>
      <c r="CF236" s="3">
        <v>8.25871894442404E-2</v>
      </c>
      <c r="CG236" s="3">
        <v>0.67389250712255899</v>
      </c>
      <c r="CH236" s="13">
        <v>9.9999999999999995E-7</v>
      </c>
      <c r="CI236" s="3">
        <v>2.1144622223633801E-2</v>
      </c>
      <c r="CJ236" s="3">
        <v>0.12555056607794299</v>
      </c>
      <c r="CK236" s="3">
        <v>1.0675213520244899</v>
      </c>
      <c r="CL236" s="3">
        <v>0.63167097493216795</v>
      </c>
      <c r="CM236" s="3">
        <f t="shared" si="18"/>
        <v>0.40747493083156933</v>
      </c>
      <c r="CN236">
        <f t="shared" si="19"/>
        <v>1.9746685224021157E-3</v>
      </c>
      <c r="CO236">
        <f t="shared" si="20"/>
        <v>5.1267357271598882E-3</v>
      </c>
      <c r="CP236" s="3">
        <f t="shared" si="21"/>
        <v>0.3851707260705719</v>
      </c>
      <c r="CQ236" t="str">
        <f t="shared" si="22"/>
        <v>Dol</v>
      </c>
      <c r="CR236" s="3">
        <f t="shared" si="23"/>
        <v>4.8860890130310999</v>
      </c>
      <c r="CV236">
        <v>0.3851707260705719</v>
      </c>
    </row>
    <row r="237" spans="1:100" x14ac:dyDescent="0.25">
      <c r="A237" t="s">
        <v>213</v>
      </c>
      <c r="B237">
        <v>1.012</v>
      </c>
      <c r="C237">
        <v>36748.6</v>
      </c>
      <c r="D237">
        <v>131125</v>
      </c>
      <c r="E237" s="3">
        <v>2.2333537648442499</v>
      </c>
      <c r="F237" s="3">
        <v>2.0474710978784501</v>
      </c>
      <c r="G237" s="3">
        <v>1.0730843940630901</v>
      </c>
      <c r="H237" s="3">
        <v>144126.97391506401</v>
      </c>
      <c r="I237" s="3">
        <v>41207.9235432883</v>
      </c>
      <c r="J237" s="3">
        <v>1.30434733922808</v>
      </c>
      <c r="K237" s="3">
        <v>125991.73655649299</v>
      </c>
      <c r="L237" s="3">
        <v>21095.072072133102</v>
      </c>
      <c r="M237" s="3">
        <v>11.519883383091299</v>
      </c>
      <c r="N237" s="3">
        <v>3467.9063916038299</v>
      </c>
      <c r="O237" s="3">
        <v>689.54954998639096</v>
      </c>
      <c r="P237" s="3">
        <v>3.2386887205823101</v>
      </c>
      <c r="Q237" s="3">
        <v>135484.979796111</v>
      </c>
      <c r="R237" s="3">
        <v>53606.051829492702</v>
      </c>
      <c r="S237" s="3">
        <v>743.200901307192</v>
      </c>
      <c r="T237" s="3">
        <v>3268.26569957429</v>
      </c>
      <c r="U237" s="3">
        <v>4545.48584848888</v>
      </c>
      <c r="V237" s="3">
        <v>28.8289367338921</v>
      </c>
      <c r="W237" s="3">
        <v>215150.69815823701</v>
      </c>
      <c r="X237" s="3">
        <v>15447.2508531357</v>
      </c>
      <c r="Y237" s="12" t="s">
        <v>243</v>
      </c>
      <c r="Z237" s="3">
        <v>19.0778958102145</v>
      </c>
      <c r="AA237" s="3">
        <v>8.1582551696896406</v>
      </c>
      <c r="AB237" s="3">
        <v>0.16853314358426699</v>
      </c>
      <c r="AC237" s="3">
        <v>2641.9171256541599</v>
      </c>
      <c r="AD237" s="3">
        <v>861.84808127557199</v>
      </c>
      <c r="AE237" s="3">
        <v>0.96745524838851704</v>
      </c>
      <c r="AF237" s="3">
        <v>7001.8177291828097</v>
      </c>
      <c r="AG237" s="3">
        <v>1250.5550828853</v>
      </c>
      <c r="AH237" s="3">
        <v>74.602105446755203</v>
      </c>
      <c r="AI237" s="3">
        <v>102.01386014836299</v>
      </c>
      <c r="AJ237" s="3">
        <v>51.421713617523302</v>
      </c>
      <c r="AK237" s="3">
        <v>8.5921740290181403E-2</v>
      </c>
      <c r="AL237" s="3">
        <v>2.72909294479516</v>
      </c>
      <c r="AM237" s="3">
        <v>0.23733663248037801</v>
      </c>
      <c r="AN237" s="3">
        <v>0.122653790587975</v>
      </c>
      <c r="AO237" s="3">
        <v>71.825611758114704</v>
      </c>
      <c r="AP237" s="3">
        <v>58.885208146017099</v>
      </c>
      <c r="AQ237" s="3">
        <v>0.554463848108394</v>
      </c>
      <c r="AR237" s="3">
        <v>52.912130111128199</v>
      </c>
      <c r="AS237" s="3">
        <v>9.4755607937293007</v>
      </c>
      <c r="AT237" s="3">
        <v>0.15101011540554901</v>
      </c>
      <c r="AU237" s="3">
        <v>5.0219341772490997</v>
      </c>
      <c r="AV237" s="3">
        <v>7.7351141779016199</v>
      </c>
      <c r="AW237" s="3">
        <v>4.0081780779090199E-2</v>
      </c>
      <c r="AX237" s="3">
        <v>4.9189014948851897</v>
      </c>
      <c r="AY237" s="3">
        <v>2.8989284452528499</v>
      </c>
      <c r="AZ237" s="3">
        <v>4.2860540569060898E-2</v>
      </c>
      <c r="BA237" s="3">
        <v>0.93976425463092494</v>
      </c>
      <c r="BB237" s="3">
        <v>1.1173231284768801</v>
      </c>
      <c r="BC237" s="3">
        <v>3.8936157655690799E-2</v>
      </c>
      <c r="BD237" s="3">
        <v>3.1271905210317099</v>
      </c>
      <c r="BE237" s="3">
        <v>0.80290088006001303</v>
      </c>
      <c r="BF237" s="3">
        <v>0.26354160493220402</v>
      </c>
      <c r="BG237" s="13">
        <v>9.9999999999999995E-7</v>
      </c>
      <c r="BH237" s="3">
        <v>0.58135405728121803</v>
      </c>
      <c r="BI237" s="3">
        <v>0.49901086818285501</v>
      </c>
      <c r="BJ237" s="3">
        <v>0.20860264944467799</v>
      </c>
      <c r="BK237" s="3">
        <v>0.445786652399984</v>
      </c>
      <c r="BL237" s="3">
        <v>0.14683354698828799</v>
      </c>
      <c r="BM237" s="13">
        <v>9.9999999999999995E-7</v>
      </c>
      <c r="BN237" s="3">
        <v>8.0560579975528894E-3</v>
      </c>
      <c r="BO237" s="3">
        <v>0.465033195069054</v>
      </c>
      <c r="BP237" s="3">
        <v>7.0500333421366093E-2</v>
      </c>
      <c r="BQ237" s="3">
        <v>1.0874922113038201E-2</v>
      </c>
      <c r="BR237" s="3">
        <v>6.1495879048905799E-2</v>
      </c>
      <c r="BS237" s="13">
        <v>9.9999999999999995E-7</v>
      </c>
      <c r="BT237" s="3">
        <v>6.4081955904783704E-3</v>
      </c>
      <c r="BU237" s="3">
        <v>0.25139321201812898</v>
      </c>
      <c r="BV237" s="13">
        <v>9.9999999999999995E-7</v>
      </c>
      <c r="BW237" s="3">
        <v>1.3555176102212499E-3</v>
      </c>
      <c r="BX237" s="3">
        <v>6.5067183038471907E-2</v>
      </c>
      <c r="BY237" s="13">
        <v>9.9999999999999995E-7</v>
      </c>
      <c r="BZ237" s="3">
        <v>0.248922372160161</v>
      </c>
      <c r="CA237" s="3">
        <v>0.21919645643683799</v>
      </c>
      <c r="CB237" s="13">
        <v>9.9999999999999995E-7</v>
      </c>
      <c r="CC237" s="3">
        <v>7.9096613125038295E-2</v>
      </c>
      <c r="CD237" s="3">
        <v>3.4281762387205102E-2</v>
      </c>
      <c r="CE237" s="13">
        <v>9.9999999999999995E-7</v>
      </c>
      <c r="CF237" s="3">
        <v>6.2877537522211301E-3</v>
      </c>
      <c r="CG237" s="3">
        <v>0.324908771812357</v>
      </c>
      <c r="CH237" s="13">
        <v>9.9999999999999995E-7</v>
      </c>
      <c r="CI237" s="3">
        <v>1.56114811293695E-3</v>
      </c>
      <c r="CJ237" s="3">
        <v>7.0757356494607904E-2</v>
      </c>
      <c r="CK237" s="3">
        <v>2.5427710887804298</v>
      </c>
      <c r="CL237" s="3">
        <v>3.6607535826553299</v>
      </c>
      <c r="CM237" s="3">
        <f t="shared" si="18"/>
        <v>0.58559761894813733</v>
      </c>
      <c r="CN237">
        <f t="shared" si="19"/>
        <v>1.7682009673155245E-3</v>
      </c>
      <c r="CO237">
        <f t="shared" si="20"/>
        <v>5.3682992703786864E-3</v>
      </c>
      <c r="CP237" s="3">
        <f t="shared" si="21"/>
        <v>0.32937824034366725</v>
      </c>
      <c r="CQ237" t="str">
        <f t="shared" si="22"/>
        <v>Dol</v>
      </c>
      <c r="CR237" s="3">
        <f t="shared" si="23"/>
        <v>14.286901430662969</v>
      </c>
      <c r="CV237">
        <v>0.32937824034366725</v>
      </c>
    </row>
    <row r="238" spans="1:100" x14ac:dyDescent="0.25">
      <c r="A238" t="s">
        <v>214</v>
      </c>
      <c r="B238">
        <v>1.7709999999999999</v>
      </c>
      <c r="C238">
        <v>35938.199999999997</v>
      </c>
      <c r="D238">
        <v>132125</v>
      </c>
      <c r="E238" s="3">
        <v>5.5594687872515003</v>
      </c>
      <c r="F238" s="3">
        <v>2.0719417150553499</v>
      </c>
      <c r="G238" s="3">
        <v>1.0329188753940299</v>
      </c>
      <c r="H238" s="3">
        <v>118601.585155849</v>
      </c>
      <c r="I238" s="3">
        <v>37174.851110406402</v>
      </c>
      <c r="J238" s="3">
        <v>1.4181867489050499</v>
      </c>
      <c r="K238" s="3">
        <v>115975.395948511</v>
      </c>
      <c r="L238" s="3">
        <v>29461.764535304799</v>
      </c>
      <c r="M238" s="3">
        <v>3.6108624109449901</v>
      </c>
      <c r="N238" s="3">
        <v>3510.16206965742</v>
      </c>
      <c r="O238" s="3">
        <v>2083.8933360003398</v>
      </c>
      <c r="P238" s="3">
        <v>2.8466604052545299</v>
      </c>
      <c r="Q238" s="3">
        <v>280026.87260164903</v>
      </c>
      <c r="R238" s="3">
        <v>94657.949108638</v>
      </c>
      <c r="S238" s="3">
        <v>508.29561342579802</v>
      </c>
      <c r="T238" s="3">
        <v>2371.3413962567001</v>
      </c>
      <c r="U238" s="3">
        <v>646.64062450857398</v>
      </c>
      <c r="V238" s="3">
        <v>31.3151597038833</v>
      </c>
      <c r="W238" s="3">
        <v>237052.36340532199</v>
      </c>
      <c r="X238" s="3">
        <v>86701.144455318907</v>
      </c>
      <c r="Y238" s="12" t="s">
        <v>243</v>
      </c>
      <c r="Z238" s="3">
        <v>36.510297809739903</v>
      </c>
      <c r="AA238" s="3">
        <v>35.340939039228097</v>
      </c>
      <c r="AB238" s="3">
        <v>0.24191787700607401</v>
      </c>
      <c r="AC238" s="3">
        <v>2372.6697729478101</v>
      </c>
      <c r="AD238" s="3">
        <v>1487.88861493015</v>
      </c>
      <c r="AE238" s="3">
        <v>1.1811256027718</v>
      </c>
      <c r="AF238" s="3">
        <v>3362.8376910708898</v>
      </c>
      <c r="AG238" s="3">
        <v>2470.6152065598199</v>
      </c>
      <c r="AH238" s="3">
        <v>81.550551712936198</v>
      </c>
      <c r="AI238" s="3">
        <v>89.293049111805601</v>
      </c>
      <c r="AJ238" s="3">
        <v>74.325863899483394</v>
      </c>
      <c r="AK238" s="3">
        <v>0.19914239012857701</v>
      </c>
      <c r="AL238" s="3">
        <v>1.8276812923629799</v>
      </c>
      <c r="AM238" s="3">
        <v>1.8065682869219399</v>
      </c>
      <c r="AN238" s="3">
        <v>0.12156205827127201</v>
      </c>
      <c r="AO238" s="3">
        <v>81.876495773127502</v>
      </c>
      <c r="AP238" s="3">
        <v>75.434151980843197</v>
      </c>
      <c r="AQ238" s="3">
        <v>0.66646372875151905</v>
      </c>
      <c r="AR238" s="3">
        <v>81.113274176726605</v>
      </c>
      <c r="AS238" s="3">
        <v>68.214888460769302</v>
      </c>
      <c r="AT238" s="3">
        <v>8.3786509499446105E-2</v>
      </c>
      <c r="AU238" s="3">
        <v>2.2453781023793198</v>
      </c>
      <c r="AV238" s="3">
        <v>1.80505331530627</v>
      </c>
      <c r="AW238" s="3">
        <v>8.0005445486652907E-2</v>
      </c>
      <c r="AX238" s="3">
        <v>18.6018922502825</v>
      </c>
      <c r="AY238" s="3">
        <v>27.8841786076182</v>
      </c>
      <c r="AZ238" s="3">
        <v>7.4950035045977997E-2</v>
      </c>
      <c r="BA238" s="3">
        <v>0.61795487769100199</v>
      </c>
      <c r="BB238" s="3">
        <v>0.78055561458086098</v>
      </c>
      <c r="BC238" s="3">
        <v>3.8576334745424601E-2</v>
      </c>
      <c r="BD238" s="3">
        <v>1.3184154561752599</v>
      </c>
      <c r="BE238" s="3">
        <v>0.30002902158581901</v>
      </c>
      <c r="BF238" s="3">
        <v>0.320997883909513</v>
      </c>
      <c r="BG238" s="3">
        <v>0.67268628781083595</v>
      </c>
      <c r="BH238" s="3">
        <v>0.87282056566146804</v>
      </c>
      <c r="BI238" s="3">
        <v>0.29749775525804001</v>
      </c>
      <c r="BJ238" s="3">
        <v>0.19107321661832199</v>
      </c>
      <c r="BK238" s="3">
        <v>0.32426002667463899</v>
      </c>
      <c r="BL238" s="3">
        <v>0.103896633520073</v>
      </c>
      <c r="BM238" s="13">
        <v>9.9999999999999995E-7</v>
      </c>
      <c r="BN238" s="3">
        <v>0.60773441444618204</v>
      </c>
      <c r="BO238" s="3">
        <v>0.51081228767034303</v>
      </c>
      <c r="BP238" s="3">
        <v>0.18974756084719499</v>
      </c>
      <c r="BQ238" s="3">
        <v>0.40464867570216501</v>
      </c>
      <c r="BR238" s="3">
        <v>6.4028017141134805E-2</v>
      </c>
      <c r="BS238" s="13">
        <v>9.9999999999999995E-7</v>
      </c>
      <c r="BT238" s="3">
        <v>0.40216093235460199</v>
      </c>
      <c r="BU238" s="3">
        <v>0.322073132391126</v>
      </c>
      <c r="BV238" s="3">
        <v>9.6525068306003894E-2</v>
      </c>
      <c r="BW238" s="3">
        <v>0.124465278689727</v>
      </c>
      <c r="BX238" s="3">
        <v>5.01460172660129E-2</v>
      </c>
      <c r="BY238" s="13">
        <v>9.9999999999999995E-7</v>
      </c>
      <c r="BZ238" s="3">
        <v>0.31978216013427802</v>
      </c>
      <c r="CA238" s="3">
        <v>0.16283707568028299</v>
      </c>
      <c r="CB238" s="13">
        <v>9.9999999999999995E-7</v>
      </c>
      <c r="CC238" s="3">
        <v>0.10347183743793099</v>
      </c>
      <c r="CD238" s="3">
        <v>6.2623432327918005E-2</v>
      </c>
      <c r="CE238" s="13">
        <v>9.9999999999999995E-7</v>
      </c>
      <c r="CF238" s="3">
        <v>2.8300731747918199E-2</v>
      </c>
      <c r="CG238" s="3">
        <v>0.279954917783168</v>
      </c>
      <c r="CH238" s="13">
        <v>9.9999999999999995E-7</v>
      </c>
      <c r="CI238" s="3">
        <v>6.8235081853722998E-3</v>
      </c>
      <c r="CJ238" s="3">
        <v>7.2501543473471694E-2</v>
      </c>
      <c r="CK238" s="3">
        <v>4.1217895439034598</v>
      </c>
      <c r="CL238" s="3">
        <v>5.4931882242790602</v>
      </c>
      <c r="CM238" s="3">
        <f t="shared" si="18"/>
        <v>0.4892395683489198</v>
      </c>
      <c r="CN238">
        <f t="shared" si="19"/>
        <v>1.5951448663551341E-3</v>
      </c>
      <c r="CO238">
        <f t="shared" si="20"/>
        <v>5.9147752733500168E-3</v>
      </c>
      <c r="CP238" s="3">
        <f t="shared" si="21"/>
        <v>0.2696881610265599</v>
      </c>
      <c r="CQ238" t="str">
        <f t="shared" si="22"/>
        <v>Dol</v>
      </c>
      <c r="CR238" s="3">
        <f t="shared" si="23"/>
        <v>23.933678820110437</v>
      </c>
      <c r="CV238">
        <v>0.2696881610265599</v>
      </c>
    </row>
    <row r="239" spans="1:100" x14ac:dyDescent="0.25">
      <c r="A239" t="s">
        <v>215</v>
      </c>
      <c r="B239">
        <v>20.568999999999999</v>
      </c>
      <c r="C239">
        <v>79421.399999999994</v>
      </c>
      <c r="D239">
        <v>128404</v>
      </c>
      <c r="E239" s="3">
        <v>0.18776691226484801</v>
      </c>
      <c r="F239" s="3">
        <v>8.8062081613946297E-2</v>
      </c>
      <c r="G239" s="3">
        <v>0.11873107232549</v>
      </c>
      <c r="H239" s="3">
        <v>69862.034128507803</v>
      </c>
      <c r="I239" s="3">
        <v>3812.66179327394</v>
      </c>
      <c r="J239" s="3">
        <v>0.170891203217439</v>
      </c>
      <c r="K239" s="3">
        <v>78170.311293690102</v>
      </c>
      <c r="L239" s="3">
        <v>4531.8302827617799</v>
      </c>
      <c r="M239" s="3">
        <v>0.45240838581123</v>
      </c>
      <c r="N239" s="3">
        <v>294.27430747823303</v>
      </c>
      <c r="O239" s="3">
        <v>33.2011830198486</v>
      </c>
      <c r="P239" s="3">
        <v>0.42572639395672701</v>
      </c>
      <c r="Q239" s="3">
        <v>597.49438329683301</v>
      </c>
      <c r="R239" s="3">
        <v>77.874308563514404</v>
      </c>
      <c r="S239" s="3">
        <v>76.531800534818004</v>
      </c>
      <c r="T239" s="3">
        <v>25.354749851347901</v>
      </c>
      <c r="U239" s="3">
        <v>2.5989452337424201</v>
      </c>
      <c r="V239" s="3">
        <v>3.3065796496251201</v>
      </c>
      <c r="W239" s="3">
        <v>211023.81640022999</v>
      </c>
      <c r="X239" s="3">
        <v>6255.1488655473604</v>
      </c>
      <c r="Y239" s="12" t="s">
        <v>243</v>
      </c>
      <c r="Z239" s="3">
        <v>1.76985913571941</v>
      </c>
      <c r="AA239" s="3">
        <v>0.213116893338687</v>
      </c>
      <c r="AB239" s="3">
        <v>2.6119428888204201E-2</v>
      </c>
      <c r="AC239" s="3">
        <v>462.60425155076803</v>
      </c>
      <c r="AD239" s="3">
        <v>21.127120359323499</v>
      </c>
      <c r="AE239" s="3">
        <v>0.12690455452830701</v>
      </c>
      <c r="AF239" s="3">
        <v>1494.9503563843</v>
      </c>
      <c r="AG239" s="3">
        <v>105.76794668009001</v>
      </c>
      <c r="AH239" s="3">
        <v>10.794818194787601</v>
      </c>
      <c r="AI239" s="3">
        <v>29.700966094340501</v>
      </c>
      <c r="AJ239" s="3">
        <v>1.6220187964725501</v>
      </c>
      <c r="AK239" s="3">
        <v>1.34313283070597E-2</v>
      </c>
      <c r="AL239" s="3">
        <v>0.389574713542086</v>
      </c>
      <c r="AM239" s="3">
        <v>6.9321036716809503E-2</v>
      </c>
      <c r="AN239" s="3">
        <v>1.0456450773482199E-2</v>
      </c>
      <c r="AO239" s="3">
        <v>1.40048788398238</v>
      </c>
      <c r="AP239" s="3">
        <v>0.35493897863037599</v>
      </c>
      <c r="AQ239" s="3">
        <v>9.3844980034630293E-2</v>
      </c>
      <c r="AR239" s="3">
        <v>1.48664864035518</v>
      </c>
      <c r="AS239" s="3">
        <v>0.123571533140601</v>
      </c>
      <c r="AT239" s="3">
        <v>1.52897047470261E-2</v>
      </c>
      <c r="AU239" s="3">
        <v>0.195453547146725</v>
      </c>
      <c r="AV239" s="3">
        <v>2.8478561350077099E-2</v>
      </c>
      <c r="AW239" s="3">
        <v>9.0997884231271298E-3</v>
      </c>
      <c r="AX239" s="3">
        <v>0.47819035497108098</v>
      </c>
      <c r="AY239" s="3">
        <v>4.8322242743281001E-2</v>
      </c>
      <c r="AZ239" s="3">
        <v>8.6629166900480201E-3</v>
      </c>
      <c r="BA239" s="3">
        <v>6.80086893249994E-2</v>
      </c>
      <c r="BB239" s="3">
        <v>1.6964354046376199E-2</v>
      </c>
      <c r="BC239" s="3">
        <v>5.9264168418317496E-3</v>
      </c>
      <c r="BD239" s="3">
        <v>0.28504266993982802</v>
      </c>
      <c r="BE239" s="3">
        <v>8.6883357702574396E-2</v>
      </c>
      <c r="BF239" s="3">
        <v>3.8215061783638898E-2</v>
      </c>
      <c r="BG239" s="3">
        <v>6.7999538470454896E-2</v>
      </c>
      <c r="BH239" s="3">
        <v>4.66393578837562E-2</v>
      </c>
      <c r="BI239" s="3">
        <v>4.1971965937960397E-2</v>
      </c>
      <c r="BJ239" s="3">
        <v>1.8068343132936999E-2</v>
      </c>
      <c r="BK239" s="3">
        <v>1.08216093180963E-2</v>
      </c>
      <c r="BL239" s="3">
        <v>1.12483408747162E-2</v>
      </c>
      <c r="BM239" s="13">
        <v>9.9999999999999995E-7</v>
      </c>
      <c r="BN239" s="3">
        <v>3.76447622178743E-2</v>
      </c>
      <c r="BO239" s="3">
        <v>6.0630951836055401E-2</v>
      </c>
      <c r="BP239" s="3">
        <v>8.0585543400316199E-3</v>
      </c>
      <c r="BQ239" s="3">
        <v>7.1679056479901004E-3</v>
      </c>
      <c r="BR239" s="3">
        <v>6.7021910067208796E-3</v>
      </c>
      <c r="BS239" s="3">
        <v>5.1144674753159501E-2</v>
      </c>
      <c r="BT239" s="3">
        <v>3.65549697626859E-2</v>
      </c>
      <c r="BU239" s="3">
        <v>2.7341174597906401E-2</v>
      </c>
      <c r="BV239" s="3">
        <v>8.0808771388962992E-3</v>
      </c>
      <c r="BW239" s="3">
        <v>7.1474452843372002E-3</v>
      </c>
      <c r="BX239" s="3">
        <v>7.9013564208247501E-3</v>
      </c>
      <c r="BY239" s="3">
        <v>2.8165026777124499E-2</v>
      </c>
      <c r="BZ239" s="3">
        <v>2.50466380449542E-2</v>
      </c>
      <c r="CA239" s="3">
        <v>2.69218141649341E-2</v>
      </c>
      <c r="CB239" s="13">
        <v>9.9999999999999995E-7</v>
      </c>
      <c r="CC239" s="3">
        <v>5.1281897824187201E-3</v>
      </c>
      <c r="CD239" s="3">
        <v>6.9623301176217102E-3</v>
      </c>
      <c r="CE239" s="3">
        <v>6.1740833684634303E-2</v>
      </c>
      <c r="CF239" s="3">
        <v>4.0190231829202297E-2</v>
      </c>
      <c r="CG239" s="3">
        <v>4.2259570107530002E-2</v>
      </c>
      <c r="CH239" s="3">
        <v>7.6544367026372198E-3</v>
      </c>
      <c r="CI239" s="3">
        <v>6.3020265697833798E-3</v>
      </c>
      <c r="CJ239" s="3">
        <v>6.9332909049272199E-3</v>
      </c>
      <c r="CK239" s="3">
        <v>0.24451636894593901</v>
      </c>
      <c r="CL239" s="3">
        <v>6.6238720977006102E-2</v>
      </c>
      <c r="CM239" s="3">
        <f t="shared" si="18"/>
        <v>0.37043359667721804</v>
      </c>
      <c r="CN239">
        <f t="shared" si="19"/>
        <v>1.6359844639665051E-4</v>
      </c>
      <c r="CO239">
        <f t="shared" si="20"/>
        <v>5.2653280203660358E-3</v>
      </c>
      <c r="CP239" s="3">
        <f t="shared" si="21"/>
        <v>3.1070893544307129E-2</v>
      </c>
      <c r="CQ239" t="str">
        <f t="shared" si="22"/>
        <v>Dol</v>
      </c>
      <c r="CR239" s="3">
        <f t="shared" si="23"/>
        <v>1.2776095463825086</v>
      </c>
      <c r="CV239">
        <v>3.1070893544307129E-2</v>
      </c>
    </row>
    <row r="240" spans="1:100" x14ac:dyDescent="0.25">
      <c r="A240" t="s">
        <v>216</v>
      </c>
      <c r="B240">
        <v>28.231999999999999</v>
      </c>
      <c r="C240">
        <v>79486.8</v>
      </c>
      <c r="D240">
        <v>128929</v>
      </c>
      <c r="E240" s="3">
        <v>0.41953717421444298</v>
      </c>
      <c r="F240" s="3">
        <v>6.3631048370494797E-2</v>
      </c>
      <c r="G240" s="3">
        <v>9.7534913566962395E-2</v>
      </c>
      <c r="H240" s="3">
        <v>60352.296013977597</v>
      </c>
      <c r="I240" s="3">
        <v>3381.7290173932402</v>
      </c>
      <c r="J240" s="3">
        <v>0.18820414830252599</v>
      </c>
      <c r="K240" s="3">
        <v>68004.945917102494</v>
      </c>
      <c r="L240" s="3">
        <v>4932.6698371849398</v>
      </c>
      <c r="M240" s="3">
        <v>0.38906259309016999</v>
      </c>
      <c r="N240" s="3">
        <v>885.26073842258199</v>
      </c>
      <c r="O240" s="3">
        <v>52.965175182448803</v>
      </c>
      <c r="P240" s="3">
        <v>0.408958128617598</v>
      </c>
      <c r="Q240" s="3">
        <v>1657.33198399311</v>
      </c>
      <c r="R240" s="3">
        <v>212.332243041613</v>
      </c>
      <c r="S240" s="3">
        <v>68.947132184701303</v>
      </c>
      <c r="T240" s="3">
        <v>55.713632162581398</v>
      </c>
      <c r="U240" s="3">
        <v>6.9688407827664403</v>
      </c>
      <c r="V240" s="3">
        <v>3.21413021103562</v>
      </c>
      <c r="W240" s="3">
        <v>203174.759878568</v>
      </c>
      <c r="X240" s="3">
        <v>6991.4796590210399</v>
      </c>
      <c r="Y240" s="12" t="s">
        <v>243</v>
      </c>
      <c r="Z240" s="3">
        <v>2.17946219676316</v>
      </c>
      <c r="AA240" s="3">
        <v>0.197300931335088</v>
      </c>
      <c r="AB240" s="3">
        <v>3.5615294072137899E-2</v>
      </c>
      <c r="AC240" s="3">
        <v>441.086690027072</v>
      </c>
      <c r="AD240" s="3">
        <v>28.095437187973602</v>
      </c>
      <c r="AE240" s="3">
        <v>0.106565589558027</v>
      </c>
      <c r="AF240" s="3">
        <v>1924.5498386547999</v>
      </c>
      <c r="AG240" s="3">
        <v>120.526881115658</v>
      </c>
      <c r="AH240" s="3">
        <v>9.7322889551951803</v>
      </c>
      <c r="AI240" s="3">
        <v>27.619871094354298</v>
      </c>
      <c r="AJ240" s="3">
        <v>1.8225694919847399</v>
      </c>
      <c r="AK240" s="3">
        <v>1.6240617053589399E-2</v>
      </c>
      <c r="AL240" s="3">
        <v>0.45017051365911298</v>
      </c>
      <c r="AM240" s="3">
        <v>7.1837592071077594E-2</v>
      </c>
      <c r="AN240" s="3">
        <v>7.7647678468097297E-3</v>
      </c>
      <c r="AO240" s="3">
        <v>1.8029494710894201</v>
      </c>
      <c r="AP240" s="3">
        <v>0.41562756929981998</v>
      </c>
      <c r="AQ240" s="3">
        <v>6.8132828511934404E-2</v>
      </c>
      <c r="AR240" s="3">
        <v>1.85989279728437</v>
      </c>
      <c r="AS240" s="3">
        <v>0.35482055873865698</v>
      </c>
      <c r="AT240" s="3">
        <v>2.0287247182961099E-2</v>
      </c>
      <c r="AU240" s="3">
        <v>0.20075014460722501</v>
      </c>
      <c r="AV240" s="3">
        <v>2.6953504577714001E-2</v>
      </c>
      <c r="AW240" s="3">
        <v>1.01852805869205E-2</v>
      </c>
      <c r="AX240" s="3">
        <v>0.40036045235448903</v>
      </c>
      <c r="AY240" s="3">
        <v>3.8792377512736897E-2</v>
      </c>
      <c r="AZ240" s="3">
        <v>8.1274818882216392E-3</v>
      </c>
      <c r="BA240" s="3">
        <v>7.8511491935509006E-2</v>
      </c>
      <c r="BB240" s="3">
        <v>1.77731370940582E-2</v>
      </c>
      <c r="BC240" s="3">
        <v>4.1855261234730002E-3</v>
      </c>
      <c r="BD240" s="3">
        <v>0.28376047754086697</v>
      </c>
      <c r="BE240" s="3">
        <v>6.3298388964855706E-2</v>
      </c>
      <c r="BF240" s="3">
        <v>3.9751417174215098E-2</v>
      </c>
      <c r="BG240" s="3">
        <v>7.4838247472735306E-2</v>
      </c>
      <c r="BH240" s="3">
        <v>4.0533396283982101E-2</v>
      </c>
      <c r="BI240" s="3">
        <v>4.4375362480360801E-2</v>
      </c>
      <c r="BJ240" s="3">
        <v>1.3514587089030399E-2</v>
      </c>
      <c r="BK240" s="3">
        <v>8.9741140377011808E-3</v>
      </c>
      <c r="BL240" s="3">
        <v>1.33259011122876E-2</v>
      </c>
      <c r="BM240" s="3">
        <v>9.3854698150592303E-2</v>
      </c>
      <c r="BN240" s="3">
        <v>4.0498132564751099E-2</v>
      </c>
      <c r="BO240" s="3">
        <v>2.66894466245641E-2</v>
      </c>
      <c r="BP240" s="13">
        <v>9.9999999999999995E-7</v>
      </c>
      <c r="BQ240" s="3">
        <v>5.4564565974155503E-3</v>
      </c>
      <c r="BR240" s="3">
        <v>7.1406571667512698E-3</v>
      </c>
      <c r="BS240" s="3">
        <v>5.2518698040055399E-2</v>
      </c>
      <c r="BT240" s="3">
        <v>2.4782105757918099E-2</v>
      </c>
      <c r="BU240" s="3">
        <v>3.8610056708238499E-2</v>
      </c>
      <c r="BV240" s="3">
        <v>1.7996509779076499E-2</v>
      </c>
      <c r="BW240" s="3">
        <v>8.3440894548453999E-3</v>
      </c>
      <c r="BX240" s="3">
        <v>7.4828549240966097E-3</v>
      </c>
      <c r="BY240" s="3">
        <v>2.7488297101466299E-2</v>
      </c>
      <c r="BZ240" s="3">
        <v>1.8077030299079599E-2</v>
      </c>
      <c r="CA240" s="3">
        <v>2.4800464032201899E-2</v>
      </c>
      <c r="CB240" s="13">
        <v>9.9999999999999995E-7</v>
      </c>
      <c r="CC240" s="3">
        <v>4.6105420681394199E-3</v>
      </c>
      <c r="CD240" s="3">
        <v>7.9618812910608096E-3</v>
      </c>
      <c r="CE240" s="13">
        <v>9.9999999999999995E-7</v>
      </c>
      <c r="CF240" s="3">
        <v>2.5267580593466201E-2</v>
      </c>
      <c r="CG240" s="3">
        <v>5.16946694203919E-2</v>
      </c>
      <c r="CH240" s="13">
        <v>9.9999999999999995E-7</v>
      </c>
      <c r="CI240" s="3">
        <v>4.7963533719521997E-3</v>
      </c>
      <c r="CJ240" s="3">
        <v>7.6875534099923202E-3</v>
      </c>
      <c r="CK240" s="3">
        <v>0.28674992209302502</v>
      </c>
      <c r="CL240" s="3">
        <v>4.5486253617603799E-2</v>
      </c>
      <c r="CM240" s="3">
        <f t="shared" si="18"/>
        <v>0.33471158503028225</v>
      </c>
      <c r="CN240">
        <f t="shared" si="19"/>
        <v>1.4510744550067539E-4</v>
      </c>
      <c r="CO240">
        <f t="shared" si="20"/>
        <v>5.0694835041311444E-3</v>
      </c>
      <c r="CP240" s="3">
        <f t="shared" si="21"/>
        <v>2.862371391137316E-2</v>
      </c>
      <c r="CQ240" t="str">
        <f t="shared" si="22"/>
        <v>Cal</v>
      </c>
      <c r="CR240" s="3">
        <f t="shared" si="23"/>
        <v>1.2435976040710464</v>
      </c>
      <c r="CV240">
        <v>2.862371391137316E-2</v>
      </c>
    </row>
    <row r="241" spans="1:100" x14ac:dyDescent="0.25">
      <c r="A241" t="s">
        <v>217</v>
      </c>
      <c r="B241">
        <v>14.874000000000001</v>
      </c>
      <c r="C241">
        <v>82597.100000000006</v>
      </c>
      <c r="D241">
        <v>133346</v>
      </c>
      <c r="E241" s="3">
        <v>0.25182946161077702</v>
      </c>
      <c r="F241" s="3">
        <v>0.113995826322003</v>
      </c>
      <c r="G241" s="3">
        <v>0.14537542721925001</v>
      </c>
      <c r="H241" s="3">
        <v>71306.927955102394</v>
      </c>
      <c r="I241" s="3">
        <v>4304.4044918058498</v>
      </c>
      <c r="J241" s="3">
        <v>0.17726081067091501</v>
      </c>
      <c r="K241" s="3">
        <v>79407.947800467795</v>
      </c>
      <c r="L241" s="3">
        <v>4862.2731419963802</v>
      </c>
      <c r="M241" s="3">
        <v>0.66640777263148698</v>
      </c>
      <c r="N241" s="3">
        <v>324.17322962889</v>
      </c>
      <c r="O241" s="3">
        <v>53.995909115244402</v>
      </c>
      <c r="P241" s="3">
        <v>0.50215446461554503</v>
      </c>
      <c r="Q241" s="3">
        <v>841.23145907986805</v>
      </c>
      <c r="R241" s="3">
        <v>253.96205054637699</v>
      </c>
      <c r="S241" s="3">
        <v>154.46552977740001</v>
      </c>
      <c r="T241" s="3">
        <v>38.3662435056089</v>
      </c>
      <c r="U241" s="3">
        <v>10.1608660249131</v>
      </c>
      <c r="V241" s="3">
        <v>5.3042551261403403</v>
      </c>
      <c r="W241" s="3">
        <v>207743.67173211501</v>
      </c>
      <c r="X241" s="3">
        <v>6184.7597662600801</v>
      </c>
      <c r="Y241" s="12" t="s">
        <v>243</v>
      </c>
      <c r="Z241" s="3">
        <v>4.25477354986376</v>
      </c>
      <c r="AA241" s="3">
        <v>1.87044128973</v>
      </c>
      <c r="AB241" s="3">
        <v>4.0848867732040502E-2</v>
      </c>
      <c r="AC241" s="3">
        <v>609.37347922305696</v>
      </c>
      <c r="AD241" s="3">
        <v>37.010298077918101</v>
      </c>
      <c r="AE241" s="3">
        <v>0.17833101508208499</v>
      </c>
      <c r="AF241" s="3">
        <v>1973.2237571825301</v>
      </c>
      <c r="AG241" s="3">
        <v>334.79838455871101</v>
      </c>
      <c r="AH241" s="3">
        <v>12.9064272784934</v>
      </c>
      <c r="AI241" s="3">
        <v>30.5585288434755</v>
      </c>
      <c r="AJ241" s="3">
        <v>1.83625621615115</v>
      </c>
      <c r="AK241" s="3">
        <v>1.6109773331993201E-2</v>
      </c>
      <c r="AL241" s="3">
        <v>0.451048567678424</v>
      </c>
      <c r="AM241" s="3">
        <v>8.9015014112566002E-2</v>
      </c>
      <c r="AN241" s="3">
        <v>1.4491985752956099E-2</v>
      </c>
      <c r="AO241" s="3">
        <v>2.1264421266545201</v>
      </c>
      <c r="AP241" s="3">
        <v>0.50345644946413803</v>
      </c>
      <c r="AQ241" s="3">
        <v>7.4635828008397104E-2</v>
      </c>
      <c r="AR241" s="3">
        <v>2.1137408844253902</v>
      </c>
      <c r="AS241" s="3">
        <v>0.25310518581022401</v>
      </c>
      <c r="AT241" s="3">
        <v>8.1269411540357706E-3</v>
      </c>
      <c r="AU241" s="3">
        <v>0.24983562692604799</v>
      </c>
      <c r="AV241" s="3">
        <v>4.0280677087437301E-2</v>
      </c>
      <c r="AW241" s="3">
        <v>7.4572183599723599E-3</v>
      </c>
      <c r="AX241" s="3">
        <v>0.63354079572924304</v>
      </c>
      <c r="AY241" s="3">
        <v>9.7254615276085699E-2</v>
      </c>
      <c r="AZ241" s="3">
        <v>1.04933379997285E-2</v>
      </c>
      <c r="BA241" s="3">
        <v>9.6320019917537705E-2</v>
      </c>
      <c r="BB241" s="3">
        <v>2.2527189348277101E-2</v>
      </c>
      <c r="BC241" s="3">
        <v>1.0291245965614501E-2</v>
      </c>
      <c r="BD241" s="3">
        <v>0.35180135906642801</v>
      </c>
      <c r="BE241" s="3">
        <v>7.4151023142369807E-2</v>
      </c>
      <c r="BF241" s="3">
        <v>4.1450061614678201E-2</v>
      </c>
      <c r="BG241" s="3">
        <v>7.3408813887510596E-2</v>
      </c>
      <c r="BH241" s="3">
        <v>5.0732004406146003E-2</v>
      </c>
      <c r="BI241" s="3">
        <v>5.23570300525312E-2</v>
      </c>
      <c r="BJ241" s="3">
        <v>1.32594636825901E-2</v>
      </c>
      <c r="BK241" s="3">
        <v>1.22648011065316E-2</v>
      </c>
      <c r="BL241" s="3">
        <v>1.1531242216919599E-2</v>
      </c>
      <c r="BM241" s="3">
        <v>0.103999717606703</v>
      </c>
      <c r="BN241" s="3">
        <v>6.1263882536342303E-2</v>
      </c>
      <c r="BO241" s="3">
        <v>6.5603847467240795E-2</v>
      </c>
      <c r="BP241" s="3">
        <v>1.2856643151321E-2</v>
      </c>
      <c r="BQ241" s="3">
        <v>8.4439017193540401E-3</v>
      </c>
      <c r="BR241" s="3">
        <v>1.2202074158965501E-2</v>
      </c>
      <c r="BS241" s="3">
        <v>7.5743994064029499E-2</v>
      </c>
      <c r="BT241" s="3">
        <v>5.6399672819619801E-2</v>
      </c>
      <c r="BU241" s="3">
        <v>4.8041141269318202E-2</v>
      </c>
      <c r="BV241" s="3">
        <v>2.1303178075289399E-2</v>
      </c>
      <c r="BW241" s="3">
        <v>1.4253713104223201E-2</v>
      </c>
      <c r="BX241" s="3">
        <v>6.8473461672454898E-3</v>
      </c>
      <c r="BY241" s="3">
        <v>6.6601553770351304E-2</v>
      </c>
      <c r="BZ241" s="3">
        <v>3.3263505102621597E-2</v>
      </c>
      <c r="CA241" s="3">
        <v>3.1093878194893499E-2</v>
      </c>
      <c r="CB241" s="13">
        <v>9.9999999999999995E-7</v>
      </c>
      <c r="CC241" s="3">
        <v>5.1116550565837001E-3</v>
      </c>
      <c r="CD241" s="3">
        <v>1.10843057529519E-2</v>
      </c>
      <c r="CE241" s="13">
        <v>9.9999999999999995E-7</v>
      </c>
      <c r="CF241" s="3">
        <v>2.80886555301748E-2</v>
      </c>
      <c r="CG241" s="3">
        <v>3.58271672638752E-2</v>
      </c>
      <c r="CH241" s="13">
        <v>9.9999999999999995E-7</v>
      </c>
      <c r="CI241" s="3">
        <v>5.6715378071389398E-3</v>
      </c>
      <c r="CJ241" s="3">
        <v>9.3427328360251895E-3</v>
      </c>
      <c r="CK241" s="3">
        <v>0.46432237317242397</v>
      </c>
      <c r="CL241" s="3">
        <v>0.104410472950171</v>
      </c>
      <c r="CM241" s="3">
        <f t="shared" si="18"/>
        <v>0.38224003233592674</v>
      </c>
      <c r="CN241">
        <f t="shared" si="19"/>
        <v>1.8469875528023385E-4</v>
      </c>
      <c r="CO241">
        <f t="shared" si="20"/>
        <v>5.1834839995038417E-3</v>
      </c>
      <c r="CP241" s="3">
        <f t="shared" si="21"/>
        <v>3.5632164640213619E-2</v>
      </c>
      <c r="CQ241" t="str">
        <f t="shared" si="22"/>
        <v>Dol</v>
      </c>
      <c r="CR241" s="3">
        <f t="shared" si="23"/>
        <v>1.6986741658770517</v>
      </c>
      <c r="CV241">
        <v>3.5632164640213619E-2</v>
      </c>
    </row>
    <row r="242" spans="1:100" x14ac:dyDescent="0.25">
      <c r="A242" t="s">
        <v>218</v>
      </c>
      <c r="B242">
        <v>22.152999999999999</v>
      </c>
      <c r="C242">
        <v>84119.9</v>
      </c>
      <c r="D242">
        <v>132860</v>
      </c>
      <c r="E242" s="3">
        <v>0.220121874019301</v>
      </c>
      <c r="F242" s="3">
        <v>7.7127900427812202E-2</v>
      </c>
      <c r="G242" s="3">
        <v>0.145697794789589</v>
      </c>
      <c r="H242" s="3">
        <v>67302.867488181902</v>
      </c>
      <c r="I242" s="3">
        <v>4416.6555405149302</v>
      </c>
      <c r="J242" s="3">
        <v>0.182245282968863</v>
      </c>
      <c r="K242" s="3">
        <v>75390.443323122105</v>
      </c>
      <c r="L242" s="3">
        <v>5062.1935440209199</v>
      </c>
      <c r="M242" s="3">
        <v>0.64010145967782495</v>
      </c>
      <c r="N242" s="3">
        <v>234.88578900549501</v>
      </c>
      <c r="O242" s="3">
        <v>38.404055238352797</v>
      </c>
      <c r="P242" s="3">
        <v>0.39021308451645198</v>
      </c>
      <c r="Q242" s="3">
        <v>614.76664648091696</v>
      </c>
      <c r="R242" s="3">
        <v>158.38239135955001</v>
      </c>
      <c r="S242" s="3">
        <v>71.147446208641</v>
      </c>
      <c r="T242" s="3">
        <v>22.318347171837399</v>
      </c>
      <c r="U242" s="3">
        <v>5.9243361545805202</v>
      </c>
      <c r="V242" s="3">
        <v>4.0981203899328396</v>
      </c>
      <c r="W242" s="3">
        <v>213831.063072597</v>
      </c>
      <c r="X242" s="3">
        <v>7845.3031591713298</v>
      </c>
      <c r="Y242" s="12" t="s">
        <v>243</v>
      </c>
      <c r="Z242" s="3">
        <v>1.9718331549258099</v>
      </c>
      <c r="AA242" s="3">
        <v>0.24352196018914099</v>
      </c>
      <c r="AB242" s="3">
        <v>2.86362581660713E-2</v>
      </c>
      <c r="AC242" s="3">
        <v>536.82967240910398</v>
      </c>
      <c r="AD242" s="3">
        <v>33.2329361621007</v>
      </c>
      <c r="AE242" s="3">
        <v>0.14608123951749299</v>
      </c>
      <c r="AF242" s="3">
        <v>1869.1628964310501</v>
      </c>
      <c r="AG242" s="3">
        <v>178.61345841782301</v>
      </c>
      <c r="AH242" s="3">
        <v>11.3123059227964</v>
      </c>
      <c r="AI242" s="3">
        <v>28.453656393826599</v>
      </c>
      <c r="AJ242" s="3">
        <v>1.8184041133618301</v>
      </c>
      <c r="AK242" s="3">
        <v>1.09734124628766E-2</v>
      </c>
      <c r="AL242" s="3">
        <v>0.39466420266886498</v>
      </c>
      <c r="AM242" s="3">
        <v>6.6553059164247905E-2</v>
      </c>
      <c r="AN242" s="3">
        <v>1.5707362132811199E-2</v>
      </c>
      <c r="AO242" s="3">
        <v>1.57632467167714</v>
      </c>
      <c r="AP242" s="3">
        <v>0.345013169280177</v>
      </c>
      <c r="AQ242" s="3">
        <v>0.108803130775134</v>
      </c>
      <c r="AR242" s="3">
        <v>1.79527848004321</v>
      </c>
      <c r="AS242" s="3">
        <v>0.19832909559641601</v>
      </c>
      <c r="AT242" s="3">
        <v>1.4984125083564901E-2</v>
      </c>
      <c r="AU242" s="3">
        <v>0.21795837282204</v>
      </c>
      <c r="AV242" s="3">
        <v>2.6644181863472501E-2</v>
      </c>
      <c r="AW242" s="3">
        <v>7.7800855128887002E-3</v>
      </c>
      <c r="AX242" s="3">
        <v>0.44282835504544699</v>
      </c>
      <c r="AY242" s="3">
        <v>4.0404013458771697E-2</v>
      </c>
      <c r="AZ242" s="3">
        <v>9.8753590219333408E-3</v>
      </c>
      <c r="BA242" s="3">
        <v>5.17930613248508E-2</v>
      </c>
      <c r="BB242" s="3">
        <v>1.2481029272573101E-2</v>
      </c>
      <c r="BC242" s="3">
        <v>5.98256756246918E-3</v>
      </c>
      <c r="BD242" s="3">
        <v>0.35637149587521999</v>
      </c>
      <c r="BE242" s="3">
        <v>7.9163449918584997E-2</v>
      </c>
      <c r="BF242" s="3">
        <v>4.3518085336030701E-2</v>
      </c>
      <c r="BG242" s="3">
        <v>8.1816310291275701E-2</v>
      </c>
      <c r="BH242" s="3">
        <v>4.74873223360191E-2</v>
      </c>
      <c r="BI242" s="3">
        <v>4.9432044416776399E-2</v>
      </c>
      <c r="BJ242" s="13">
        <v>9.9999999999999995E-7</v>
      </c>
      <c r="BK242" s="3">
        <v>8.41580613141674E-3</v>
      </c>
      <c r="BL242" s="3">
        <v>1.09024946075352E-2</v>
      </c>
      <c r="BM242" s="3">
        <v>5.5159789455928497E-2</v>
      </c>
      <c r="BN242" s="3">
        <v>3.97296951275894E-2</v>
      </c>
      <c r="BO242" s="3">
        <v>5.4260543205257201E-2</v>
      </c>
      <c r="BP242" s="3">
        <v>1.2811992875686601E-2</v>
      </c>
      <c r="BQ242" s="3">
        <v>6.8506939119789001E-3</v>
      </c>
      <c r="BR242" s="3">
        <v>8.9646770179763399E-3</v>
      </c>
      <c r="BS242" s="3">
        <v>7.1041254846049603E-2</v>
      </c>
      <c r="BT242" s="3">
        <v>4.00077802441169E-2</v>
      </c>
      <c r="BU242" s="3">
        <v>3.01165767889333E-2</v>
      </c>
      <c r="BV242" s="3">
        <v>9.9511284057839707E-3</v>
      </c>
      <c r="BW242" s="3">
        <v>8.9738488431132992E-3</v>
      </c>
      <c r="BX242" s="3">
        <v>7.1829218123634396E-3</v>
      </c>
      <c r="BY242" s="3">
        <v>3.58739145831041E-2</v>
      </c>
      <c r="BZ242" s="3">
        <v>2.6805505924179199E-2</v>
      </c>
      <c r="CA242" s="3">
        <v>2.44676738007348E-2</v>
      </c>
      <c r="CB242" s="13">
        <v>9.9999999999999995E-7</v>
      </c>
      <c r="CC242" s="3">
        <v>4.8889158730091803E-3</v>
      </c>
      <c r="CD242" s="3">
        <v>5.3344045005958903E-3</v>
      </c>
      <c r="CE242" s="13">
        <v>9.9999999999999995E-7</v>
      </c>
      <c r="CF242" s="3">
        <v>2.4216099933335199E-2</v>
      </c>
      <c r="CG242" s="3">
        <v>2.817114651466E-2</v>
      </c>
      <c r="CH242" s="13">
        <v>9.9999999999999995E-7</v>
      </c>
      <c r="CI242" s="3">
        <v>4.84260077715241E-3</v>
      </c>
      <c r="CJ242" s="3">
        <v>9.0726052943292303E-3</v>
      </c>
      <c r="CK242" s="3">
        <v>0.27403328526923598</v>
      </c>
      <c r="CL242" s="3">
        <v>5.6643335217667901E-2</v>
      </c>
      <c r="CM242" s="3">
        <f t="shared" si="18"/>
        <v>0.35257011885839323</v>
      </c>
      <c r="CN242">
        <f t="shared" si="19"/>
        <v>1.8951536324887062E-4</v>
      </c>
      <c r="CO242">
        <f t="shared" si="20"/>
        <v>5.3353726002444476E-3</v>
      </c>
      <c r="CP242" s="3">
        <f t="shared" si="21"/>
        <v>3.5520548881663429E-2</v>
      </c>
      <c r="CQ242" t="str">
        <f t="shared" si="22"/>
        <v>Dol</v>
      </c>
      <c r="CR242" s="3">
        <f t="shared" si="23"/>
        <v>1.3356096755253863</v>
      </c>
      <c r="CV242">
        <v>3.5520548881663429E-2</v>
      </c>
    </row>
    <row r="243" spans="1:100" x14ac:dyDescent="0.25">
      <c r="A243" t="s">
        <v>219</v>
      </c>
      <c r="B243">
        <v>16.587</v>
      </c>
      <c r="C243">
        <v>82889.600000000006</v>
      </c>
      <c r="D243">
        <v>124443</v>
      </c>
      <c r="E243" s="3">
        <v>0.33599513936783298</v>
      </c>
      <c r="F243" s="3">
        <v>9.6192988118230294E-2</v>
      </c>
      <c r="G243" s="3">
        <v>0.140906230134518</v>
      </c>
      <c r="H243" s="3">
        <v>80552.963635164895</v>
      </c>
      <c r="I243" s="3">
        <v>5177.4596098680904</v>
      </c>
      <c r="J243" s="3">
        <v>0.19272714403257801</v>
      </c>
      <c r="K243" s="3">
        <v>91104.6509172644</v>
      </c>
      <c r="L243" s="3">
        <v>6123.5446662252198</v>
      </c>
      <c r="M243" s="3">
        <v>0.52291430666383498</v>
      </c>
      <c r="N243" s="3">
        <v>568.99686878933005</v>
      </c>
      <c r="O243" s="3">
        <v>63.951361051715701</v>
      </c>
      <c r="P243" s="3">
        <v>0.38380613400027502</v>
      </c>
      <c r="Q243" s="3">
        <v>1108.64762550718</v>
      </c>
      <c r="R243" s="3">
        <v>204.93800784531101</v>
      </c>
      <c r="S243" s="3">
        <v>88.922161518503202</v>
      </c>
      <c r="T243" s="3">
        <v>61.187196270138202</v>
      </c>
      <c r="U243" s="3">
        <v>4.8866985163953096</v>
      </c>
      <c r="V243" s="3">
        <v>3.4323221475848702</v>
      </c>
      <c r="W243" s="3">
        <v>211530.577699788</v>
      </c>
      <c r="X243" s="3">
        <v>6753.6884341776704</v>
      </c>
      <c r="Y243" s="12" t="s">
        <v>243</v>
      </c>
      <c r="Z243" s="3">
        <v>2.2805440628139499</v>
      </c>
      <c r="AA243" s="3">
        <v>0.334407458867507</v>
      </c>
      <c r="AB243" s="3">
        <v>2.60477778252114E-2</v>
      </c>
      <c r="AC243" s="3">
        <v>528.86208054534302</v>
      </c>
      <c r="AD243" s="3">
        <v>40.642238981408902</v>
      </c>
      <c r="AE243" s="3">
        <v>0.15827834020409001</v>
      </c>
      <c r="AF243" s="3">
        <v>1654.1632110237999</v>
      </c>
      <c r="AG243" s="3">
        <v>148.84890625186901</v>
      </c>
      <c r="AH243" s="3">
        <v>11.384356402300501</v>
      </c>
      <c r="AI243" s="3">
        <v>33.508689854655799</v>
      </c>
      <c r="AJ243" s="3">
        <v>2.4933425530380902</v>
      </c>
      <c r="AK243" s="3">
        <v>1.3058898580278699E-2</v>
      </c>
      <c r="AL243" s="3">
        <v>0.63089296048062904</v>
      </c>
      <c r="AM243" s="3">
        <v>0.135660070240706</v>
      </c>
      <c r="AN243" s="3">
        <v>1.1071558371499399E-2</v>
      </c>
      <c r="AO243" s="3">
        <v>2.6046331124380302</v>
      </c>
      <c r="AP243" s="3">
        <v>0.56287091482858997</v>
      </c>
      <c r="AQ243" s="3">
        <v>6.9166860181370096E-2</v>
      </c>
      <c r="AR243" s="3">
        <v>2.4892680141637098</v>
      </c>
      <c r="AS243" s="3">
        <v>0.22261385639598799</v>
      </c>
      <c r="AT243" s="3">
        <v>1.0554908992062699E-2</v>
      </c>
      <c r="AU243" s="3">
        <v>0.41963391114232501</v>
      </c>
      <c r="AV243" s="3">
        <v>0.117550181336273</v>
      </c>
      <c r="AW243" s="3">
        <v>6.3846438901860496E-3</v>
      </c>
      <c r="AX243" s="3">
        <v>1.2707127639643201</v>
      </c>
      <c r="AY243" s="3">
        <v>0.49511880074189002</v>
      </c>
      <c r="AZ243" s="3">
        <v>1.2482089469638601E-2</v>
      </c>
      <c r="BA243" s="3">
        <v>0.157476648519916</v>
      </c>
      <c r="BB243" s="3">
        <v>4.2244018209262602E-2</v>
      </c>
      <c r="BC243" s="3">
        <v>9.1762788442863296E-3</v>
      </c>
      <c r="BD243" s="3">
        <v>0.83845218345818096</v>
      </c>
      <c r="BE243" s="3">
        <v>0.26305769584948002</v>
      </c>
      <c r="BF243" s="3">
        <v>4.0993731541947201E-2</v>
      </c>
      <c r="BG243" s="3">
        <v>0.17408213744589299</v>
      </c>
      <c r="BH243" s="3">
        <v>8.9164505570310096E-2</v>
      </c>
      <c r="BI243" s="3">
        <v>3.7757025699239201E-2</v>
      </c>
      <c r="BJ243" s="3">
        <v>2.1449903790431799E-2</v>
      </c>
      <c r="BK243" s="3">
        <v>1.4378549860845601E-2</v>
      </c>
      <c r="BL243" s="3">
        <v>1.3957665938932501E-2</v>
      </c>
      <c r="BM243" s="3">
        <v>0.20883095184214301</v>
      </c>
      <c r="BN243" s="3">
        <v>9.1146010805269406E-2</v>
      </c>
      <c r="BO243" s="3">
        <v>4.5699072690898297E-2</v>
      </c>
      <c r="BP243" s="3">
        <v>1.22429020782316E-2</v>
      </c>
      <c r="BQ243" s="3">
        <v>8.8864178083246995E-3</v>
      </c>
      <c r="BR243" s="3">
        <v>7.8042889539145397E-3</v>
      </c>
      <c r="BS243" s="3">
        <v>0.12709019010424799</v>
      </c>
      <c r="BT243" s="3">
        <v>6.0740511066492003E-2</v>
      </c>
      <c r="BU243" s="3">
        <v>4.2215943598207503E-2</v>
      </c>
      <c r="BV243" s="3">
        <v>2.11722991685734E-2</v>
      </c>
      <c r="BW243" s="3">
        <v>1.26435306154424E-2</v>
      </c>
      <c r="BX243" s="3">
        <v>9.1976571679293802E-3</v>
      </c>
      <c r="BY243" s="3">
        <v>7.3938419874996594E-2</v>
      </c>
      <c r="BZ243" s="3">
        <v>3.1325041058214403E-2</v>
      </c>
      <c r="CA243" s="3">
        <v>1.8672797914323198E-2</v>
      </c>
      <c r="CB243" s="13">
        <v>9.9999999999999995E-7</v>
      </c>
      <c r="CC243" s="3">
        <v>7.48034668625998E-3</v>
      </c>
      <c r="CD243" s="3">
        <v>1.0976999039002599E-2</v>
      </c>
      <c r="CE243" s="3">
        <v>4.8679315571615103E-2</v>
      </c>
      <c r="CF243" s="3">
        <v>3.9716660515251197E-2</v>
      </c>
      <c r="CG243" s="3">
        <v>4.3002175420775897E-2</v>
      </c>
      <c r="CH243" s="3">
        <v>1.0432361416654301E-2</v>
      </c>
      <c r="CI243" s="3">
        <v>8.5131535776708407E-3</v>
      </c>
      <c r="CJ243" s="3">
        <v>7.2669019348495399E-3</v>
      </c>
      <c r="CK243" s="3">
        <v>0.83366902697437095</v>
      </c>
      <c r="CL243" s="3">
        <v>0.187545947586024</v>
      </c>
      <c r="CM243" s="3">
        <f t="shared" si="18"/>
        <v>0.43069258311469033</v>
      </c>
      <c r="CN243">
        <f t="shared" si="19"/>
        <v>2.2216089293576876E-4</v>
      </c>
      <c r="CO243">
        <f t="shared" si="20"/>
        <v>5.2779723963218717E-3</v>
      </c>
      <c r="CP243" s="3">
        <f t="shared" si="21"/>
        <v>4.2092090722298747E-2</v>
      </c>
      <c r="CQ243" t="str">
        <f t="shared" si="22"/>
        <v>Dol</v>
      </c>
      <c r="CR243" s="3">
        <f t="shared" si="23"/>
        <v>3.3841949883775286</v>
      </c>
      <c r="CV243">
        <v>4.2092090722298747E-2</v>
      </c>
    </row>
    <row r="244" spans="1:100" x14ac:dyDescent="0.25">
      <c r="A244" t="s">
        <v>220</v>
      </c>
      <c r="B244">
        <v>12.086</v>
      </c>
      <c r="C244">
        <v>82874.2</v>
      </c>
      <c r="D244">
        <v>123920</v>
      </c>
      <c r="E244" s="3">
        <v>0.26187159030790502</v>
      </c>
      <c r="F244" s="3">
        <v>0.14650496772858901</v>
      </c>
      <c r="G244" s="3">
        <v>0.23307004667841499</v>
      </c>
      <c r="H244" s="3">
        <v>74208.862880474204</v>
      </c>
      <c r="I244" s="3">
        <v>4906.3599773612405</v>
      </c>
      <c r="J244" s="3">
        <v>0.27228448571638098</v>
      </c>
      <c r="K244" s="3">
        <v>86249.804203883701</v>
      </c>
      <c r="L244" s="3">
        <v>4429.1414512704096</v>
      </c>
      <c r="M244" s="3">
        <v>0.98374319954212597</v>
      </c>
      <c r="N244" s="3">
        <v>395.99634267601999</v>
      </c>
      <c r="O244" s="3">
        <v>54.6734086676556</v>
      </c>
      <c r="P244" s="3">
        <v>0.81696453446667805</v>
      </c>
      <c r="Q244" s="3">
        <v>1213.7586373752099</v>
      </c>
      <c r="R244" s="3">
        <v>323.91514353839199</v>
      </c>
      <c r="S244" s="3">
        <v>137.644309450115</v>
      </c>
      <c r="T244" s="3">
        <v>33.817267372988702</v>
      </c>
      <c r="U244" s="3">
        <v>8.1550592282669196</v>
      </c>
      <c r="V244" s="3">
        <v>5.8236661295043204</v>
      </c>
      <c r="W244" s="3">
        <v>211661.38027601599</v>
      </c>
      <c r="X244" s="3">
        <v>8569.0881388473299</v>
      </c>
      <c r="Y244" s="12" t="s">
        <v>243</v>
      </c>
      <c r="Z244" s="3">
        <v>2.3732482031392701</v>
      </c>
      <c r="AA244" s="3">
        <v>0.42585476757785401</v>
      </c>
      <c r="AB244" s="3">
        <v>0.125084744496747</v>
      </c>
      <c r="AC244" s="3">
        <v>602.06729121031401</v>
      </c>
      <c r="AD244" s="3">
        <v>47.988954811582801</v>
      </c>
      <c r="AE244" s="3">
        <v>0.2599156224461</v>
      </c>
      <c r="AF244" s="3">
        <v>2670.9054287250101</v>
      </c>
      <c r="AG244" s="3">
        <v>830.61591739839605</v>
      </c>
      <c r="AH244" s="3">
        <v>14.9002878207246</v>
      </c>
      <c r="AI244" s="3">
        <v>32.630766624347103</v>
      </c>
      <c r="AJ244" s="3">
        <v>1.77684963530068</v>
      </c>
      <c r="AK244" s="3">
        <v>1.3731388016086501E-2</v>
      </c>
      <c r="AL244" s="3">
        <v>0.87583266921051095</v>
      </c>
      <c r="AM244" s="3">
        <v>0.125021764140194</v>
      </c>
      <c r="AN244" s="3">
        <v>3.1420746160601101E-2</v>
      </c>
      <c r="AO244" s="3">
        <v>2.3733721974706299</v>
      </c>
      <c r="AP244" s="3">
        <v>0.877800759277506</v>
      </c>
      <c r="AQ244" s="3">
        <v>0.24106809291291101</v>
      </c>
      <c r="AR244" s="3">
        <v>2.2843790276737899</v>
      </c>
      <c r="AS244" s="3">
        <v>0.34449109753881002</v>
      </c>
      <c r="AT244" s="3">
        <v>1.35110395197592E-2</v>
      </c>
      <c r="AU244" s="3">
        <v>0.33378269631976598</v>
      </c>
      <c r="AV244" s="3">
        <v>4.7780582279265002E-2</v>
      </c>
      <c r="AW244" s="3">
        <v>1.22542904972187E-2</v>
      </c>
      <c r="AX244" s="3">
        <v>0.56339109958265499</v>
      </c>
      <c r="AY244" s="3">
        <v>8.5783139019645599E-2</v>
      </c>
      <c r="AZ244" s="3">
        <v>1.5722397938000201E-2</v>
      </c>
      <c r="BA244" s="3">
        <v>0.13853733245417099</v>
      </c>
      <c r="BB244" s="3">
        <v>2.8774167808338701E-2</v>
      </c>
      <c r="BC244" s="3">
        <v>1.1551318547441101E-2</v>
      </c>
      <c r="BD244" s="3">
        <v>0.58853511867858799</v>
      </c>
      <c r="BE244" s="3">
        <v>0.132278363756797</v>
      </c>
      <c r="BF244" s="3">
        <v>9.0105775337126104E-2</v>
      </c>
      <c r="BG244" s="3">
        <v>0.105553114011134</v>
      </c>
      <c r="BH244" s="3">
        <v>7.6034036646031894E-2</v>
      </c>
      <c r="BI244" s="3">
        <v>8.0453605927998703E-2</v>
      </c>
      <c r="BJ244" s="3">
        <v>1.8843261030806201E-2</v>
      </c>
      <c r="BK244" s="3">
        <v>1.5699503714842199E-2</v>
      </c>
      <c r="BL244" s="3">
        <v>1.24242394073066E-2</v>
      </c>
      <c r="BM244" s="13">
        <v>9.9999999999999995E-7</v>
      </c>
      <c r="BN244" s="3">
        <v>5.3508554471746801E-2</v>
      </c>
      <c r="BO244" s="3">
        <v>8.9560627807178203E-2</v>
      </c>
      <c r="BP244" s="3">
        <v>1.6739311813286799E-2</v>
      </c>
      <c r="BQ244" s="3">
        <v>1.1790802251583901E-2</v>
      </c>
      <c r="BR244" s="3">
        <v>1.01169638482894E-2</v>
      </c>
      <c r="BS244" s="3">
        <v>0.180642941728546</v>
      </c>
      <c r="BT244" s="3">
        <v>0.103187367684304</v>
      </c>
      <c r="BU244" s="3">
        <v>5.9184336048097003E-2</v>
      </c>
      <c r="BV244" s="3">
        <v>2.8846977384187199E-2</v>
      </c>
      <c r="BW244" s="3">
        <v>1.7864248681123102E-2</v>
      </c>
      <c r="BX244" s="3">
        <v>1.6732980271548899E-2</v>
      </c>
      <c r="BY244" s="3">
        <v>6.2093403047941802E-2</v>
      </c>
      <c r="BZ244" s="3">
        <v>3.9615056151575699E-2</v>
      </c>
      <c r="CA244" s="3">
        <v>3.6717072484233698E-2</v>
      </c>
      <c r="CB244" s="13">
        <v>9.9999999999999995E-7</v>
      </c>
      <c r="CC244" s="3">
        <v>9.1730450946650097E-3</v>
      </c>
      <c r="CD244" s="3">
        <v>7.7033686916229702E-3</v>
      </c>
      <c r="CE244" s="3">
        <v>7.6138238077451806E-2</v>
      </c>
      <c r="CF244" s="3">
        <v>6.5503009993504197E-2</v>
      </c>
      <c r="CG244" s="3">
        <v>4.3137795467361302E-2</v>
      </c>
      <c r="CH244" s="13">
        <v>9.9999999999999995E-7</v>
      </c>
      <c r="CI244" s="3">
        <v>9.6901598861760998E-3</v>
      </c>
      <c r="CJ244" s="3">
        <v>1.9884543270622199E-2</v>
      </c>
      <c r="CK244" s="3">
        <v>0.47451785460012003</v>
      </c>
      <c r="CL244" s="3">
        <v>0.118048540968454</v>
      </c>
      <c r="CM244" s="3">
        <f t="shared" si="18"/>
        <v>0.40748956702167427</v>
      </c>
      <c r="CN244">
        <f t="shared" si="19"/>
        <v>2.1052821185845271E-4</v>
      </c>
      <c r="CO244">
        <f t="shared" si="20"/>
        <v>5.2812360965122009E-3</v>
      </c>
      <c r="CP244" s="3">
        <f t="shared" si="21"/>
        <v>3.9863435001038554E-2</v>
      </c>
      <c r="CQ244" t="str">
        <f t="shared" si="22"/>
        <v>Dol</v>
      </c>
      <c r="CR244" s="3">
        <f t="shared" si="23"/>
        <v>2.1131064941285338</v>
      </c>
      <c r="CV244">
        <v>3.9863435001038554E-2</v>
      </c>
    </row>
    <row r="245" spans="1:100" x14ac:dyDescent="0.25">
      <c r="A245" t="s">
        <v>221</v>
      </c>
      <c r="B245">
        <v>17.329999999999998</v>
      </c>
      <c r="C245">
        <v>81335.600000000006</v>
      </c>
      <c r="D245">
        <v>123336</v>
      </c>
      <c r="E245" s="13">
        <v>9.9999999999999995E-7</v>
      </c>
      <c r="F245" s="3">
        <v>7.8910505105975998E-2</v>
      </c>
      <c r="G245" s="3">
        <v>0.123551590154026</v>
      </c>
      <c r="H245" s="3">
        <v>49993.893559315402</v>
      </c>
      <c r="I245" s="3">
        <v>2729.8184204038898</v>
      </c>
      <c r="J245" s="3">
        <v>0.15492992901136901</v>
      </c>
      <c r="K245" s="3">
        <v>57348.347876850399</v>
      </c>
      <c r="L245" s="3">
        <v>3498.2617709833498</v>
      </c>
      <c r="M245" s="3">
        <v>0.59317418611285799</v>
      </c>
      <c r="N245" s="3">
        <v>159.210962274883</v>
      </c>
      <c r="O245" s="3">
        <v>22.0246945780925</v>
      </c>
      <c r="P245" s="3">
        <v>0.39836212765830797</v>
      </c>
      <c r="Q245" s="3">
        <v>503.57484307509299</v>
      </c>
      <c r="R245" s="3">
        <v>85.067871428059803</v>
      </c>
      <c r="S245" s="3">
        <v>71.5230533108614</v>
      </c>
      <c r="T245" s="3">
        <v>14.7054990521522</v>
      </c>
      <c r="U245" s="3">
        <v>2.43113125758217</v>
      </c>
      <c r="V245" s="3">
        <v>3.3450923620957198</v>
      </c>
      <c r="W245" s="3">
        <v>209113.878783686</v>
      </c>
      <c r="X245" s="3">
        <v>6390.0939797124302</v>
      </c>
      <c r="Y245" s="12" t="s">
        <v>243</v>
      </c>
      <c r="Z245" s="3">
        <v>1.6416402753538999</v>
      </c>
      <c r="AA245" s="3">
        <v>0.235520146516916</v>
      </c>
      <c r="AB245" s="3">
        <v>2.2980181009282001E-2</v>
      </c>
      <c r="AC245" s="3">
        <v>512.10765125509602</v>
      </c>
      <c r="AD245" s="3">
        <v>20.790422303017898</v>
      </c>
      <c r="AE245" s="3">
        <v>0.117854176193445</v>
      </c>
      <c r="AF245" s="3">
        <v>1157.37700996593</v>
      </c>
      <c r="AG245" s="3">
        <v>84.686143718786496</v>
      </c>
      <c r="AH245" s="3">
        <v>9.9132189622807907</v>
      </c>
      <c r="AI245" s="3">
        <v>20.036813989505699</v>
      </c>
      <c r="AJ245" s="3">
        <v>1.4411102774740301</v>
      </c>
      <c r="AK245" s="3">
        <v>7.75181025101946E-3</v>
      </c>
      <c r="AL245" s="3">
        <v>0.37456027360375599</v>
      </c>
      <c r="AM245" s="3">
        <v>6.2709125087741097E-2</v>
      </c>
      <c r="AN245" s="3">
        <v>1.55775671905706E-2</v>
      </c>
      <c r="AO245" s="3">
        <v>1.12378503217175</v>
      </c>
      <c r="AP245" s="3">
        <v>0.220368279863875</v>
      </c>
      <c r="AQ245" s="3">
        <v>4.9904376606307803E-2</v>
      </c>
      <c r="AR245" s="3">
        <v>1.0400437517032901</v>
      </c>
      <c r="AS245" s="3">
        <v>0.121368061310349</v>
      </c>
      <c r="AT245" s="3">
        <v>1.48393639861006E-2</v>
      </c>
      <c r="AU245" s="3">
        <v>0.14860695184370501</v>
      </c>
      <c r="AV245" s="3">
        <v>2.5034628635665301E-2</v>
      </c>
      <c r="AW245" s="3">
        <v>5.80202298768782E-3</v>
      </c>
      <c r="AX245" s="3">
        <v>0.26817242266916402</v>
      </c>
      <c r="AY245" s="3">
        <v>3.1249320118017999E-2</v>
      </c>
      <c r="AZ245" s="3">
        <v>5.4135587488625099E-3</v>
      </c>
      <c r="BA245" s="3">
        <v>4.1122043058151099E-2</v>
      </c>
      <c r="BB245" s="3">
        <v>1.3337153297509501E-2</v>
      </c>
      <c r="BC245" s="3">
        <v>7.2946150815673396E-3</v>
      </c>
      <c r="BD245" s="3">
        <v>0.12245425521523599</v>
      </c>
      <c r="BE245" s="3">
        <v>5.8402862678471397E-2</v>
      </c>
      <c r="BF245" s="3">
        <v>3.3392190974923602E-2</v>
      </c>
      <c r="BG245" s="13">
        <v>9.9999999999999995E-7</v>
      </c>
      <c r="BH245" s="3">
        <v>3.1126992059695699E-2</v>
      </c>
      <c r="BI245" s="3">
        <v>7.4614193030451303E-2</v>
      </c>
      <c r="BJ245" s="13">
        <v>9.9999999999999995E-7</v>
      </c>
      <c r="BK245" s="3">
        <v>1.20641748658424E-2</v>
      </c>
      <c r="BL245" s="3">
        <v>1.17238743694781E-2</v>
      </c>
      <c r="BM245" s="13">
        <v>9.9999999999999995E-7</v>
      </c>
      <c r="BN245" s="3">
        <v>3.04896764768465E-2</v>
      </c>
      <c r="BO245" s="3">
        <v>4.7411705101237898E-2</v>
      </c>
      <c r="BP245" s="13">
        <v>9.9999999999999995E-7</v>
      </c>
      <c r="BQ245" s="3">
        <v>4.6500961519983404E-3</v>
      </c>
      <c r="BR245" s="3">
        <v>8.0839707062961199E-3</v>
      </c>
      <c r="BS245" s="3">
        <v>7.0938366911136003E-2</v>
      </c>
      <c r="BT245" s="3">
        <v>4.3939190377150099E-2</v>
      </c>
      <c r="BU245" s="3">
        <v>2.1723903513809099E-2</v>
      </c>
      <c r="BV245" s="3">
        <v>1.50773034198333E-2</v>
      </c>
      <c r="BW245" s="3">
        <v>8.9400341374262105E-3</v>
      </c>
      <c r="BX245" s="3">
        <v>8.75337327638534E-3</v>
      </c>
      <c r="BY245" s="3">
        <v>1.6646678103233999E-2</v>
      </c>
      <c r="BZ245" s="3">
        <v>1.8676506716964199E-2</v>
      </c>
      <c r="CA245" s="3">
        <v>1.3561947067338201E-2</v>
      </c>
      <c r="CB245" s="13">
        <v>9.9999999999999995E-7</v>
      </c>
      <c r="CC245" s="3">
        <v>4.3211826536978699E-3</v>
      </c>
      <c r="CD245" s="3">
        <v>8.9552003735648995E-3</v>
      </c>
      <c r="CE245" s="3">
        <v>4.8639013653116001E-2</v>
      </c>
      <c r="CF245" s="3">
        <v>3.8739904068069E-2</v>
      </c>
      <c r="CG245" s="3">
        <v>4.3234616410599599E-2</v>
      </c>
      <c r="CH245" s="3">
        <v>8.8090850121586208E-3</v>
      </c>
      <c r="CI245" s="3">
        <v>6.8521678247437301E-3</v>
      </c>
      <c r="CJ245" s="3">
        <v>6.61352409742786E-3</v>
      </c>
      <c r="CK245" s="3">
        <v>0.14297420030500099</v>
      </c>
      <c r="CL245" s="3">
        <v>4.25443090688968E-2</v>
      </c>
      <c r="CM245" s="3">
        <f t="shared" si="18"/>
        <v>0.2742445800843919</v>
      </c>
      <c r="CN245">
        <f t="shared" si="19"/>
        <v>1.1713445270988586E-4</v>
      </c>
      <c r="CO245">
        <f t="shared" si="20"/>
        <v>5.2176725082011578E-3</v>
      </c>
      <c r="CP245" s="3">
        <f t="shared" si="21"/>
        <v>2.244956012968876E-2</v>
      </c>
      <c r="CQ245" t="str">
        <f t="shared" si="22"/>
        <v>Cal</v>
      </c>
      <c r="CR245" s="3">
        <f t="shared" si="23"/>
        <v>0.740471119885734</v>
      </c>
      <c r="CV245">
        <v>2.244956012968876E-2</v>
      </c>
    </row>
    <row r="246" spans="1:100" x14ac:dyDescent="0.25">
      <c r="A246" t="s">
        <v>222</v>
      </c>
      <c r="B246">
        <v>24.256</v>
      </c>
      <c r="C246">
        <v>73958.8</v>
      </c>
      <c r="D246">
        <v>126406</v>
      </c>
      <c r="E246" s="3">
        <v>0.36160395654226402</v>
      </c>
      <c r="F246" s="3">
        <v>9.3113063886263697E-2</v>
      </c>
      <c r="G246" s="3">
        <v>0.183921588335166</v>
      </c>
      <c r="H246" s="3">
        <v>95442.559922538305</v>
      </c>
      <c r="I246" s="3">
        <v>3837.4752968900002</v>
      </c>
      <c r="J246" s="3">
        <v>0.22992945376764401</v>
      </c>
      <c r="K246" s="3">
        <v>107312.313549253</v>
      </c>
      <c r="L246" s="3">
        <v>3941.8119588334798</v>
      </c>
      <c r="M246" s="3">
        <v>0.60732229679901195</v>
      </c>
      <c r="N246" s="3">
        <v>225.249092425627</v>
      </c>
      <c r="O246" s="3">
        <v>26.634322388052698</v>
      </c>
      <c r="P246" s="3">
        <v>0.59128073783447699</v>
      </c>
      <c r="Q246" s="3">
        <v>620.42121534236799</v>
      </c>
      <c r="R246" s="3">
        <v>172.271366231922</v>
      </c>
      <c r="S246" s="3">
        <v>95.018260190857205</v>
      </c>
      <c r="T246" s="3">
        <v>31.018094871630499</v>
      </c>
      <c r="U246" s="3">
        <v>5.8108189420874101</v>
      </c>
      <c r="V246" s="3">
        <v>5.0212836919266302</v>
      </c>
      <c r="W246" s="3">
        <v>211562.742323807</v>
      </c>
      <c r="X246" s="3">
        <v>6090.21854731447</v>
      </c>
      <c r="Y246" s="12" t="s">
        <v>243</v>
      </c>
      <c r="Z246" s="3">
        <v>2.4022709975518799</v>
      </c>
      <c r="AA246" s="3">
        <v>0.27887909556513801</v>
      </c>
      <c r="AB246" s="3">
        <v>3.5801612013851E-2</v>
      </c>
      <c r="AC246" s="3">
        <v>570.00861595334197</v>
      </c>
      <c r="AD246" s="3">
        <v>29.420353713664898</v>
      </c>
      <c r="AE246" s="3">
        <v>0.17582650729991001</v>
      </c>
      <c r="AF246" s="3">
        <v>2173.2294058359998</v>
      </c>
      <c r="AG246" s="3">
        <v>171.98521002023401</v>
      </c>
      <c r="AH246" s="3">
        <v>14.006270760365201</v>
      </c>
      <c r="AI246" s="3">
        <v>41.978344891693197</v>
      </c>
      <c r="AJ246" s="3">
        <v>1.7930730046252299</v>
      </c>
      <c r="AK246" s="3">
        <v>1.4267068800235099E-2</v>
      </c>
      <c r="AL246" s="3">
        <v>0.590786378284887</v>
      </c>
      <c r="AM246" s="3">
        <v>0.10747289868404999</v>
      </c>
      <c r="AN246" s="3">
        <v>1.05168572011062E-2</v>
      </c>
      <c r="AO246" s="3">
        <v>3.15302121421619</v>
      </c>
      <c r="AP246" s="3">
        <v>0.54086879570151603</v>
      </c>
      <c r="AQ246" s="3">
        <v>0.169361354467157</v>
      </c>
      <c r="AR246" s="3">
        <v>3.28383334884722</v>
      </c>
      <c r="AS246" s="3">
        <v>0.36055765316052502</v>
      </c>
      <c r="AT246" s="3">
        <v>1.7018137474027299E-2</v>
      </c>
      <c r="AU246" s="3">
        <v>0.37396796292749901</v>
      </c>
      <c r="AV246" s="3">
        <v>6.9574606973878697E-2</v>
      </c>
      <c r="AW246" s="3">
        <v>9.7853602278813907E-3</v>
      </c>
      <c r="AX246" s="3">
        <v>0.77116507514086496</v>
      </c>
      <c r="AY246" s="3">
        <v>0.108043101932949</v>
      </c>
      <c r="AZ246" s="3">
        <v>1.05029580186133E-2</v>
      </c>
      <c r="BA246" s="3">
        <v>0.135860180651249</v>
      </c>
      <c r="BB246" s="3">
        <v>3.5668289850619803E-2</v>
      </c>
      <c r="BC246" s="3">
        <v>7.7750497214263302E-3</v>
      </c>
      <c r="BD246" s="3">
        <v>0.56946088400192196</v>
      </c>
      <c r="BE246" s="3">
        <v>0.153454712617207</v>
      </c>
      <c r="BF246" s="3">
        <v>5.6501249204319003E-2</v>
      </c>
      <c r="BG246" s="3">
        <v>7.3764698557014396E-2</v>
      </c>
      <c r="BH246" s="3">
        <v>6.3165717195392004E-2</v>
      </c>
      <c r="BI246" s="3">
        <v>5.5426441481484602E-2</v>
      </c>
      <c r="BJ246" s="3">
        <v>1.8189115772470899E-2</v>
      </c>
      <c r="BK246" s="3">
        <v>1.2419059265232501E-2</v>
      </c>
      <c r="BL246" s="3">
        <v>1.4183348612900401E-2</v>
      </c>
      <c r="BM246" s="3">
        <v>0.111569570804815</v>
      </c>
      <c r="BN246" s="3">
        <v>6.5399158185331596E-2</v>
      </c>
      <c r="BO246" s="3">
        <v>8.3377635166586694E-2</v>
      </c>
      <c r="BP246" s="3">
        <v>8.9727384803491104E-3</v>
      </c>
      <c r="BQ246" s="3">
        <v>8.0624226842148494E-3</v>
      </c>
      <c r="BR246" s="3">
        <v>6.5928277579935897E-3</v>
      </c>
      <c r="BS246" s="3">
        <v>8.7310072120739005E-2</v>
      </c>
      <c r="BT246" s="3">
        <v>4.3073915955578003E-2</v>
      </c>
      <c r="BU246" s="3">
        <v>3.6158172472330899E-2</v>
      </c>
      <c r="BV246" s="3">
        <v>1.7693559390412599E-2</v>
      </c>
      <c r="BW246" s="3">
        <v>9.7108541749751798E-3</v>
      </c>
      <c r="BX246" s="3">
        <v>1.08577716609777E-2</v>
      </c>
      <c r="BY246" s="3">
        <v>7.51762659896799E-2</v>
      </c>
      <c r="BZ246" s="3">
        <v>4.00339977730775E-2</v>
      </c>
      <c r="CA246" s="3">
        <v>3.4827332970595301E-2</v>
      </c>
      <c r="CB246" s="3">
        <v>1.26526878471214E-2</v>
      </c>
      <c r="CC246" s="3">
        <v>8.2830262711929403E-3</v>
      </c>
      <c r="CD246" s="3">
        <v>9.5447953059815301E-3</v>
      </c>
      <c r="CE246" s="13">
        <v>9.9999999999999995E-7</v>
      </c>
      <c r="CF246" s="3">
        <v>2.98852680104989E-2</v>
      </c>
      <c r="CG246" s="3">
        <v>3.6754427631547598E-2</v>
      </c>
      <c r="CH246" s="13">
        <v>9.9999999999999995E-7</v>
      </c>
      <c r="CI246" s="3">
        <v>5.8992034543595903E-3</v>
      </c>
      <c r="CJ246" s="3">
        <v>1.39399799895168E-2</v>
      </c>
      <c r="CK246" s="3">
        <v>0.53250546489679196</v>
      </c>
      <c r="CL246" s="3">
        <v>0.119594729811203</v>
      </c>
      <c r="CM246" s="3">
        <f t="shared" si="18"/>
        <v>0.50723635159259906</v>
      </c>
      <c r="CN246">
        <f t="shared" si="19"/>
        <v>1.6466317515082603E-4</v>
      </c>
      <c r="CO246">
        <f t="shared" si="20"/>
        <v>5.2787749469486254E-3</v>
      </c>
      <c r="CP246" s="3">
        <f t="shared" si="21"/>
        <v>3.1193444843866457E-2</v>
      </c>
      <c r="CQ246" t="str">
        <f t="shared" si="22"/>
        <v>Dol</v>
      </c>
      <c r="CR246" s="3">
        <f t="shared" si="23"/>
        <v>2.255784811684137</v>
      </c>
      <c r="CV246">
        <v>3.1193444843866457E-2</v>
      </c>
    </row>
    <row r="247" spans="1:100" x14ac:dyDescent="0.25">
      <c r="A247" t="s">
        <v>223</v>
      </c>
      <c r="B247">
        <v>20.759</v>
      </c>
      <c r="C247">
        <v>76952.399999999994</v>
      </c>
      <c r="D247">
        <v>127883</v>
      </c>
      <c r="E247" s="3">
        <v>0.19225863087822301</v>
      </c>
      <c r="F247" s="3">
        <v>6.1263306616309798E-2</v>
      </c>
      <c r="G247" s="3">
        <v>0.118395542337733</v>
      </c>
      <c r="H247" s="3">
        <v>53547.695630264498</v>
      </c>
      <c r="I247" s="3">
        <v>3456.1796120777899</v>
      </c>
      <c r="J247" s="3">
        <v>0.15653710634333501</v>
      </c>
      <c r="K247" s="3">
        <v>60052.172400160402</v>
      </c>
      <c r="L247" s="3">
        <v>3660.76351757561</v>
      </c>
      <c r="M247" s="3">
        <v>0.43639961290695001</v>
      </c>
      <c r="N247" s="3">
        <v>318.47221500695099</v>
      </c>
      <c r="O247" s="3">
        <v>32.538459073753302</v>
      </c>
      <c r="P247" s="3">
        <v>0.45187468972705502</v>
      </c>
      <c r="Q247" s="3">
        <v>1307.5680844405099</v>
      </c>
      <c r="R247" s="3">
        <v>347.20264636066702</v>
      </c>
      <c r="S247" s="3">
        <v>55.465451135393799</v>
      </c>
      <c r="T247" s="3">
        <v>28.755641183626899</v>
      </c>
      <c r="U247" s="3">
        <v>4.7639694915034596</v>
      </c>
      <c r="V247" s="3">
        <v>3.4071104856179102</v>
      </c>
      <c r="W247" s="3">
        <v>208654.227160535</v>
      </c>
      <c r="X247" s="3">
        <v>5106.2576368077198</v>
      </c>
      <c r="Y247" s="12" t="s">
        <v>243</v>
      </c>
      <c r="Z247" s="3">
        <v>1.54979836291759</v>
      </c>
      <c r="AA247" s="3">
        <v>0.22121842671389999</v>
      </c>
      <c r="AB247" s="3">
        <v>2.6634973343881398E-2</v>
      </c>
      <c r="AC247" s="3">
        <v>370.55264992174199</v>
      </c>
      <c r="AD247" s="3">
        <v>25.337312170130001</v>
      </c>
      <c r="AE247" s="3">
        <v>0.10669105907027999</v>
      </c>
      <c r="AF247" s="3">
        <v>1066.6409606857301</v>
      </c>
      <c r="AG247" s="3">
        <v>95.7130768148089</v>
      </c>
      <c r="AH247" s="3">
        <v>9.7678861503369596</v>
      </c>
      <c r="AI247" s="3">
        <v>23.441661643331599</v>
      </c>
      <c r="AJ247" s="3">
        <v>1.4647507155902399</v>
      </c>
      <c r="AK247" s="3">
        <v>1.01224177774259E-2</v>
      </c>
      <c r="AL247" s="3">
        <v>0.64471142649095203</v>
      </c>
      <c r="AM247" s="3">
        <v>9.3324259917092506E-2</v>
      </c>
      <c r="AN247" s="3">
        <v>1.4546558173427E-2</v>
      </c>
      <c r="AO247" s="3">
        <v>1.6120147152704101</v>
      </c>
      <c r="AP247" s="3">
        <v>0.29183937997498599</v>
      </c>
      <c r="AQ247" s="3">
        <v>4.6470329668189599E-2</v>
      </c>
      <c r="AR247" s="3">
        <v>1.56232969454943</v>
      </c>
      <c r="AS247" s="3">
        <v>0.14004934573170799</v>
      </c>
      <c r="AT247" s="3">
        <v>1.5758967553191498E-2</v>
      </c>
      <c r="AU247" s="3">
        <v>0.20510419793582199</v>
      </c>
      <c r="AV247" s="3">
        <v>2.4898984142804E-2</v>
      </c>
      <c r="AW247" s="3">
        <v>8.0144628541894605E-3</v>
      </c>
      <c r="AX247" s="3">
        <v>0.56671571131154397</v>
      </c>
      <c r="AY247" s="3">
        <v>5.5245323270105097E-2</v>
      </c>
      <c r="AZ247" s="3">
        <v>8.1197800055676193E-3</v>
      </c>
      <c r="BA247" s="3">
        <v>0.10012157475814</v>
      </c>
      <c r="BB247" s="3">
        <v>1.7705127063471299E-2</v>
      </c>
      <c r="BC247" s="3">
        <v>5.9216953662731197E-3</v>
      </c>
      <c r="BD247" s="3">
        <v>0.37230827781660603</v>
      </c>
      <c r="BE247" s="3">
        <v>0.104347647001154</v>
      </c>
      <c r="BF247" s="3">
        <v>3.73552176124105E-2</v>
      </c>
      <c r="BG247" s="3">
        <v>0.10561549557646099</v>
      </c>
      <c r="BH247" s="3">
        <v>6.9201051220279503E-2</v>
      </c>
      <c r="BI247" s="3">
        <v>3.5582365219451698E-2</v>
      </c>
      <c r="BJ247" s="3">
        <v>1.57023756391678E-2</v>
      </c>
      <c r="BK247" s="3">
        <v>9.4154018596869903E-3</v>
      </c>
      <c r="BL247" s="3">
        <v>1.00880776994053E-2</v>
      </c>
      <c r="BM247" s="3">
        <v>5.8100302911336298E-2</v>
      </c>
      <c r="BN247" s="3">
        <v>4.6920644662382403E-2</v>
      </c>
      <c r="BO247" s="3">
        <v>3.9579525172747002E-2</v>
      </c>
      <c r="BP247" s="3">
        <v>1.37663993216254E-2</v>
      </c>
      <c r="BQ247" s="3">
        <v>6.9332995996017298E-3</v>
      </c>
      <c r="BR247" s="3">
        <v>5.9418282166289497E-3</v>
      </c>
      <c r="BS247" s="3">
        <v>9.2500908945122806E-2</v>
      </c>
      <c r="BT247" s="3">
        <v>3.5508479586999403E-2</v>
      </c>
      <c r="BU247" s="3">
        <v>3.1659024482087302E-2</v>
      </c>
      <c r="BV247" s="13">
        <v>9.9999999999999995E-7</v>
      </c>
      <c r="BW247" s="3">
        <v>5.9955805382238096E-3</v>
      </c>
      <c r="BX247" s="3">
        <v>8.6064828326017796E-3</v>
      </c>
      <c r="BY247" s="3">
        <v>4.61385152914899E-2</v>
      </c>
      <c r="BZ247" s="3">
        <v>2.3847221841572199E-2</v>
      </c>
      <c r="CA247" s="3">
        <v>3.0222214989998799E-2</v>
      </c>
      <c r="CB247" s="3">
        <v>8.4058119258865697E-3</v>
      </c>
      <c r="CC247" s="3">
        <v>5.5535902489120296E-3</v>
      </c>
      <c r="CD247" s="3">
        <v>7.2792987002839897E-3</v>
      </c>
      <c r="CE247" s="3">
        <v>3.8108444801941102E-2</v>
      </c>
      <c r="CF247" s="3">
        <v>2.8161802466436001E-2</v>
      </c>
      <c r="CG247" s="3">
        <v>2.6140165904273802E-2</v>
      </c>
      <c r="CH247" s="13">
        <v>9.9999999999999995E-7</v>
      </c>
      <c r="CI247" s="3">
        <v>5.2445508833087202E-3</v>
      </c>
      <c r="CJ247" s="3">
        <v>7.9544303690609105E-3</v>
      </c>
      <c r="CK247" s="3">
        <v>0.185571580565044</v>
      </c>
      <c r="CL247" s="3">
        <v>3.8360120562659097E-2</v>
      </c>
      <c r="CM247" s="3">
        <f t="shared" si="18"/>
        <v>0.28780712098373779</v>
      </c>
      <c r="CN247">
        <f t="shared" si="19"/>
        <v>1.483020644530268E-4</v>
      </c>
      <c r="CO247">
        <f t="shared" si="20"/>
        <v>5.2062035820284189E-3</v>
      </c>
      <c r="CP247" s="3">
        <f t="shared" si="21"/>
        <v>2.8485644503983453E-2</v>
      </c>
      <c r="CQ247" t="str">
        <f t="shared" si="22"/>
        <v>Cal</v>
      </c>
      <c r="CR247" s="3">
        <f t="shared" si="23"/>
        <v>1.6225900162351428</v>
      </c>
      <c r="CV247">
        <v>2.8485644503983453E-2</v>
      </c>
    </row>
    <row r="248" spans="1:100" x14ac:dyDescent="0.25">
      <c r="A248" t="s">
        <v>224</v>
      </c>
      <c r="B248">
        <v>21.302</v>
      </c>
      <c r="C248">
        <v>76297.5</v>
      </c>
      <c r="D248">
        <v>128455</v>
      </c>
      <c r="E248" s="3">
        <v>0.22144436697692699</v>
      </c>
      <c r="F248" s="3">
        <v>9.9809501007805307E-2</v>
      </c>
      <c r="G248" s="3">
        <v>0.13912238878862301</v>
      </c>
      <c r="H248" s="3">
        <v>62389.041142127397</v>
      </c>
      <c r="I248" s="3">
        <v>3787.0819577984698</v>
      </c>
      <c r="J248" s="3">
        <v>0.17740652953949201</v>
      </c>
      <c r="K248" s="3">
        <v>71349.653444067502</v>
      </c>
      <c r="L248" s="3">
        <v>4071.3147545577699</v>
      </c>
      <c r="M248" s="3">
        <v>0.63764900214390596</v>
      </c>
      <c r="N248" s="3">
        <v>324.40071170092602</v>
      </c>
      <c r="O248" s="3">
        <v>49.407598992045003</v>
      </c>
      <c r="P248" s="3">
        <v>0.52306544200591298</v>
      </c>
      <c r="Q248" s="3">
        <v>666.24362826998299</v>
      </c>
      <c r="R248" s="3">
        <v>77.489178189506404</v>
      </c>
      <c r="S248" s="3">
        <v>76.885616842344604</v>
      </c>
      <c r="T248" s="3">
        <v>29.0321624402537</v>
      </c>
      <c r="U248" s="3">
        <v>4.2799639458989001</v>
      </c>
      <c r="V248" s="3">
        <v>3.8911036471845502</v>
      </c>
      <c r="W248" s="3">
        <v>215430.72187504699</v>
      </c>
      <c r="X248" s="3">
        <v>6336.3274111124701</v>
      </c>
      <c r="Y248" s="12" t="s">
        <v>243</v>
      </c>
      <c r="Z248" s="3">
        <v>1.62694615295943</v>
      </c>
      <c r="AA248" s="3">
        <v>0.17486371779467499</v>
      </c>
      <c r="AB248" s="3">
        <v>2.5239044183444199E-2</v>
      </c>
      <c r="AC248" s="3">
        <v>471.69615276031698</v>
      </c>
      <c r="AD248" s="3">
        <v>15.131673686262401</v>
      </c>
      <c r="AE248" s="3">
        <v>0.18910754411450301</v>
      </c>
      <c r="AF248" s="3">
        <v>1111.6686147038899</v>
      </c>
      <c r="AG248" s="3">
        <v>55.7524990218147</v>
      </c>
      <c r="AH248" s="3">
        <v>14.325879566811199</v>
      </c>
      <c r="AI248" s="3">
        <v>28.191359565147899</v>
      </c>
      <c r="AJ248" s="3">
        <v>1.9052663486206001</v>
      </c>
      <c r="AK248" s="3">
        <v>2.0555548877754501E-2</v>
      </c>
      <c r="AL248" s="3">
        <v>0.389661040754051</v>
      </c>
      <c r="AM248" s="3">
        <v>6.2436101119809198E-2</v>
      </c>
      <c r="AN248" s="3">
        <v>1.6287846009668198E-2</v>
      </c>
      <c r="AO248" s="3">
        <v>1.6344044448814801</v>
      </c>
      <c r="AP248" s="3">
        <v>0.40180548389634801</v>
      </c>
      <c r="AQ248" s="3">
        <v>8.3517961249907693E-2</v>
      </c>
      <c r="AR248" s="3">
        <v>1.6226833097826401</v>
      </c>
      <c r="AS248" s="3">
        <v>0.11611426689151701</v>
      </c>
      <c r="AT248" s="3">
        <v>1.7716103070939501E-2</v>
      </c>
      <c r="AU248" s="3">
        <v>0.18424897666505699</v>
      </c>
      <c r="AV248" s="3">
        <v>2.7973315045655998E-2</v>
      </c>
      <c r="AW248" s="3">
        <v>8.90276229581889E-3</v>
      </c>
      <c r="AX248" s="3">
        <v>0.34198948039021798</v>
      </c>
      <c r="AY248" s="3">
        <v>4.2116719283003902E-2</v>
      </c>
      <c r="AZ248" s="3">
        <v>7.1555310140712803E-3</v>
      </c>
      <c r="BA248" s="3">
        <v>5.9545583002984501E-2</v>
      </c>
      <c r="BB248" s="3">
        <v>1.4252127609886299E-2</v>
      </c>
      <c r="BC248" s="3">
        <v>9.0976483356060203E-3</v>
      </c>
      <c r="BD248" s="3">
        <v>0.25616463411183099</v>
      </c>
      <c r="BE248" s="3">
        <v>8.1951367733350697E-2</v>
      </c>
      <c r="BF248" s="3">
        <v>3.1490645251570602E-2</v>
      </c>
      <c r="BG248" s="13">
        <v>9.9999999999999995E-7</v>
      </c>
      <c r="BH248" s="3">
        <v>4.7965006001924E-2</v>
      </c>
      <c r="BI248" s="3">
        <v>6.7419135219526596E-2</v>
      </c>
      <c r="BJ248" s="13">
        <v>9.9999999999999995E-7</v>
      </c>
      <c r="BK248" s="3">
        <v>8.5806870412869999E-3</v>
      </c>
      <c r="BL248" s="3">
        <v>1.2904036310596299E-2</v>
      </c>
      <c r="BM248" s="3">
        <v>8.3906791889002505E-2</v>
      </c>
      <c r="BN248" s="3">
        <v>5.3413837877112597E-2</v>
      </c>
      <c r="BO248" s="3">
        <v>3.2960856573019497E-2</v>
      </c>
      <c r="BP248" s="13">
        <v>9.9999999999999995E-7</v>
      </c>
      <c r="BQ248" s="3">
        <v>5.4097018864077001E-3</v>
      </c>
      <c r="BR248" s="3">
        <v>1.0168740218514801E-2</v>
      </c>
      <c r="BS248" s="3">
        <v>7.4226834610112993E-2</v>
      </c>
      <c r="BT248" s="3">
        <v>3.9656556096123403E-2</v>
      </c>
      <c r="BU248" s="3">
        <v>3.57305720030291E-2</v>
      </c>
      <c r="BV248" s="13">
        <v>9.9999999999999995E-7</v>
      </c>
      <c r="BW248" s="3">
        <v>5.8581428005772202E-3</v>
      </c>
      <c r="BX248" s="3">
        <v>1.64762786411323E-2</v>
      </c>
      <c r="BY248" s="3">
        <v>4.6734947353124098E-2</v>
      </c>
      <c r="BZ248" s="3">
        <v>2.8282183929656798E-2</v>
      </c>
      <c r="CA248" s="3">
        <v>3.1742642944192899E-2</v>
      </c>
      <c r="CB248" s="13">
        <v>9.9999999999999995E-7</v>
      </c>
      <c r="CC248" s="3">
        <v>4.8529345886077603E-3</v>
      </c>
      <c r="CD248" s="3">
        <v>8.7010254128441194E-3</v>
      </c>
      <c r="CE248" s="13">
        <v>9.9999999999999995E-7</v>
      </c>
      <c r="CF248" s="3">
        <v>2.8605856312829601E-2</v>
      </c>
      <c r="CG248" s="3">
        <v>4.5546009037502097E-2</v>
      </c>
      <c r="CH248" s="13">
        <v>9.9999999999999995E-7</v>
      </c>
      <c r="CI248" s="3">
        <v>5.1945189095803099E-3</v>
      </c>
      <c r="CJ248" s="3">
        <v>7.9143586064069002E-3</v>
      </c>
      <c r="CK248" s="3">
        <v>0.267502367268042</v>
      </c>
      <c r="CL248" s="3">
        <v>6.4969751778244003E-2</v>
      </c>
      <c r="CM248" s="3">
        <f t="shared" si="18"/>
        <v>0.33119535051946469</v>
      </c>
      <c r="CN248">
        <f t="shared" si="19"/>
        <v>1.6250083491947949E-4</v>
      </c>
      <c r="CO248">
        <f t="shared" si="20"/>
        <v>5.3752862387106883E-3</v>
      </c>
      <c r="CP248" s="3">
        <f t="shared" si="21"/>
        <v>3.0231103554860514E-2</v>
      </c>
      <c r="CQ248" t="str">
        <f t="shared" si="22"/>
        <v>Dol</v>
      </c>
      <c r="CR248" s="3">
        <f t="shared" si="23"/>
        <v>1.04682424802233</v>
      </c>
      <c r="CV248">
        <v>3.0231103554860514E-2</v>
      </c>
    </row>
    <row r="249" spans="1:100" x14ac:dyDescent="0.25">
      <c r="A249" t="s">
        <v>225</v>
      </c>
      <c r="B249">
        <v>9.9060000000000006</v>
      </c>
      <c r="C249">
        <v>76130.2</v>
      </c>
      <c r="D249">
        <v>126842</v>
      </c>
      <c r="E249" s="3">
        <v>6.4299064361245097</v>
      </c>
      <c r="F249" s="3">
        <v>1.56974007161148</v>
      </c>
      <c r="G249" s="3">
        <v>0.20564103506969</v>
      </c>
      <c r="H249" s="3">
        <v>37290.588506141197</v>
      </c>
      <c r="I249" s="3">
        <v>3606.4501814351702</v>
      </c>
      <c r="J249" s="3">
        <v>0.23810880302818399</v>
      </c>
      <c r="K249" s="3">
        <v>43609.714278242798</v>
      </c>
      <c r="L249" s="3">
        <v>4195.38014554038</v>
      </c>
      <c r="M249" s="3">
        <v>0.62870756382680804</v>
      </c>
      <c r="N249" s="3">
        <v>4357.0931355233797</v>
      </c>
      <c r="O249" s="3">
        <v>519.84275108216696</v>
      </c>
      <c r="P249" s="3">
        <v>0.67803264484873804</v>
      </c>
      <c r="Q249" s="3">
        <v>6333.4061786935799</v>
      </c>
      <c r="R249" s="3">
        <v>648.00039970416901</v>
      </c>
      <c r="S249" s="3">
        <v>113.929482904889</v>
      </c>
      <c r="T249" s="3">
        <v>1380.42132326448</v>
      </c>
      <c r="U249" s="3">
        <v>346.36284407090102</v>
      </c>
      <c r="V249" s="3">
        <v>4.6813133624186696</v>
      </c>
      <c r="W249" s="3">
        <v>210835.210325074</v>
      </c>
      <c r="X249" s="3">
        <v>11228.0972267869</v>
      </c>
      <c r="Y249" s="12" t="s">
        <v>243</v>
      </c>
      <c r="Z249" s="3">
        <v>10.411761978341101</v>
      </c>
      <c r="AA249" s="3">
        <v>1.84983084396381</v>
      </c>
      <c r="AB249" s="3">
        <v>3.68270204460985E-2</v>
      </c>
      <c r="AC249" s="3">
        <v>28709.9255996762</v>
      </c>
      <c r="AD249" s="3">
        <v>7272.8016674902301</v>
      </c>
      <c r="AE249" s="3">
        <v>0.18997045131564</v>
      </c>
      <c r="AF249" s="3">
        <v>3809.2934930667202</v>
      </c>
      <c r="AG249" s="3">
        <v>677.405737903106</v>
      </c>
      <c r="AH249" s="3">
        <v>15.6419844882807</v>
      </c>
      <c r="AI249" s="3">
        <v>23.266732973535301</v>
      </c>
      <c r="AJ249" s="3">
        <v>2.8418377322445698</v>
      </c>
      <c r="AK249" s="3">
        <v>4.3794019842598599E-2</v>
      </c>
      <c r="AL249" s="3">
        <v>1.64535521249688</v>
      </c>
      <c r="AM249" s="3">
        <v>0.34109615426635698</v>
      </c>
      <c r="AN249" s="3">
        <v>8.7620505895962804E-6</v>
      </c>
      <c r="AO249" s="3">
        <v>532.89066265305905</v>
      </c>
      <c r="AP249" s="3">
        <v>143.92943467874301</v>
      </c>
      <c r="AQ249" s="3">
        <v>8.0134922927843494E-2</v>
      </c>
      <c r="AR249" s="3">
        <v>524.80915457257402</v>
      </c>
      <c r="AS249" s="3">
        <v>139.477972665007</v>
      </c>
      <c r="AT249" s="3">
        <v>1.223246932704E-2</v>
      </c>
      <c r="AU249" s="3">
        <v>0.72462862170213904</v>
      </c>
      <c r="AV249" s="3">
        <v>0.112241225680152</v>
      </c>
      <c r="AW249" s="3">
        <v>1.3126050372561201E-2</v>
      </c>
      <c r="AX249" s="3">
        <v>4.43143856111028</v>
      </c>
      <c r="AY249" s="3">
        <v>0.91776549331962098</v>
      </c>
      <c r="AZ249" s="3">
        <v>8.6865677733114592E-3</v>
      </c>
      <c r="BA249" s="3">
        <v>0.29644558453826098</v>
      </c>
      <c r="BB249" s="3">
        <v>7.19396242064064E-2</v>
      </c>
      <c r="BC249" s="3">
        <v>1.01888304725717E-2</v>
      </c>
      <c r="BD249" s="3">
        <v>1.3586397642574</v>
      </c>
      <c r="BE249" s="3">
        <v>0.27092869245344298</v>
      </c>
      <c r="BF249" s="3">
        <v>6.9285687464846396E-2</v>
      </c>
      <c r="BG249" s="3">
        <v>0.39186476818641902</v>
      </c>
      <c r="BH249" s="3">
        <v>0.179257489592731</v>
      </c>
      <c r="BI249" s="3">
        <v>8.6361020822236997E-2</v>
      </c>
      <c r="BJ249" s="3">
        <v>8.1435969433560101E-2</v>
      </c>
      <c r="BK249" s="3">
        <v>3.1813529746378001E-2</v>
      </c>
      <c r="BL249" s="3">
        <v>8.0573668609010603E-3</v>
      </c>
      <c r="BM249" s="3">
        <v>0.46363527011856498</v>
      </c>
      <c r="BN249" s="3">
        <v>0.25043727233310897</v>
      </c>
      <c r="BO249" s="3">
        <v>0.105471438421345</v>
      </c>
      <c r="BP249" s="3">
        <v>6.8098433275464401E-2</v>
      </c>
      <c r="BQ249" s="3">
        <v>3.2504384590463599E-2</v>
      </c>
      <c r="BR249" s="3">
        <v>1.19000978492438E-2</v>
      </c>
      <c r="BS249" s="3">
        <v>0.22606297421177299</v>
      </c>
      <c r="BT249" s="3">
        <v>7.9987402159094695E-2</v>
      </c>
      <c r="BU249" s="3">
        <v>5.9259308035271803E-2</v>
      </c>
      <c r="BV249" s="3">
        <v>5.1093538960845099E-2</v>
      </c>
      <c r="BW249" s="3">
        <v>2.1577925589390201E-2</v>
      </c>
      <c r="BX249" s="3">
        <v>3.0172450786769299E-2</v>
      </c>
      <c r="BY249" s="3">
        <v>0.18335113488511801</v>
      </c>
      <c r="BZ249" s="3">
        <v>9.7030581869008897E-2</v>
      </c>
      <c r="CA249" s="3">
        <v>3.0371723041966298E-2</v>
      </c>
      <c r="CB249" s="13">
        <v>9.9999999999999995E-7</v>
      </c>
      <c r="CC249" s="3">
        <v>8.5694195220540094E-3</v>
      </c>
      <c r="CD249" s="3">
        <v>1.17213778960077E-2</v>
      </c>
      <c r="CE249" s="3">
        <v>0.114661459920089</v>
      </c>
      <c r="CF249" s="3">
        <v>8.9167961869741394E-2</v>
      </c>
      <c r="CG249" s="3">
        <v>4.9965878674340797E-2</v>
      </c>
      <c r="CH249" s="3">
        <v>2.3114347856034799E-2</v>
      </c>
      <c r="CI249" s="3">
        <v>1.86162117467649E-2</v>
      </c>
      <c r="CJ249" s="3">
        <v>1.415882233854E-2</v>
      </c>
      <c r="CK249" s="3">
        <v>1.13651955053511</v>
      </c>
      <c r="CL249" s="3">
        <v>0.19104767775435699</v>
      </c>
      <c r="CM249" s="3">
        <f t="shared" si="18"/>
        <v>0.20684265313655925</v>
      </c>
      <c r="CN249">
        <f t="shared" si="19"/>
        <v>1.5475006142180519E-4</v>
      </c>
      <c r="CO249">
        <f t="shared" si="20"/>
        <v>5.2606220451388288E-3</v>
      </c>
      <c r="CP249" s="3">
        <f t="shared" si="21"/>
        <v>2.9416684965004231E-2</v>
      </c>
      <c r="CQ249" t="str">
        <f t="shared" si="22"/>
        <v>Cal</v>
      </c>
      <c r="CR249" s="3">
        <f t="shared" si="23"/>
        <v>8.4144714284559488</v>
      </c>
      <c r="CV249">
        <v>2.9416684965004231E-2</v>
      </c>
    </row>
    <row r="250" spans="1:100" x14ac:dyDescent="0.25">
      <c r="A250" t="s">
        <v>226</v>
      </c>
      <c r="B250">
        <v>14.835000000000001</v>
      </c>
      <c r="C250">
        <v>76364.899999999994</v>
      </c>
      <c r="D250">
        <v>127788</v>
      </c>
      <c r="E250" s="3">
        <v>4.7881528239493001</v>
      </c>
      <c r="F250" s="3">
        <v>1.32992233407663</v>
      </c>
      <c r="G250" s="3">
        <v>0.33763788550997298</v>
      </c>
      <c r="H250" s="3">
        <v>94892.399562227598</v>
      </c>
      <c r="I250" s="3">
        <v>5175.35776172638</v>
      </c>
      <c r="J250" s="3">
        <v>0.39415223989194498</v>
      </c>
      <c r="K250" s="3">
        <v>108694.61149615901</v>
      </c>
      <c r="L250" s="3">
        <v>5646.7105587068099</v>
      </c>
      <c r="M250" s="3">
        <v>1.1827010863741101</v>
      </c>
      <c r="N250" s="3">
        <v>5044.2078208272596</v>
      </c>
      <c r="O250" s="3">
        <v>568.50935143594802</v>
      </c>
      <c r="P250" s="3">
        <v>1.0319272497940299</v>
      </c>
      <c r="Q250" s="3">
        <v>3740.0169323548998</v>
      </c>
      <c r="R250" s="3">
        <v>433.16039070058503</v>
      </c>
      <c r="S250" s="3">
        <v>171.377402598055</v>
      </c>
      <c r="T250" s="3">
        <v>2396.5899191215199</v>
      </c>
      <c r="U250" s="3">
        <v>267.95975259259802</v>
      </c>
      <c r="V250" s="3">
        <v>7.6262415666284298</v>
      </c>
      <c r="W250" s="3">
        <v>209364.073276115</v>
      </c>
      <c r="X250" s="3">
        <v>6776.20176575402</v>
      </c>
      <c r="Y250" s="12" t="s">
        <v>243</v>
      </c>
      <c r="Z250" s="3">
        <v>944.22944279449098</v>
      </c>
      <c r="AA250" s="3">
        <v>68.135531758058704</v>
      </c>
      <c r="AB250" s="3">
        <v>5.9029987288389603E-2</v>
      </c>
      <c r="AC250" s="3">
        <v>353456.99637465703</v>
      </c>
      <c r="AD250" s="3">
        <v>45049.100051790701</v>
      </c>
      <c r="AE250" s="3">
        <v>0.37884898502771402</v>
      </c>
      <c r="AF250" s="3">
        <v>92509.268831435897</v>
      </c>
      <c r="AG250" s="3">
        <v>12216.085246053301</v>
      </c>
      <c r="AH250" s="3">
        <v>21.593436820785399</v>
      </c>
      <c r="AI250" s="3">
        <v>318.47581120152603</v>
      </c>
      <c r="AJ250" s="3">
        <v>24.373307193356499</v>
      </c>
      <c r="AK250" s="3">
        <v>1.86769977355098E-2</v>
      </c>
      <c r="AL250" s="3">
        <v>8.9328415502563896</v>
      </c>
      <c r="AM250" s="3">
        <v>0.99246779093232296</v>
      </c>
      <c r="AN250" s="3">
        <v>1.9339108668002699E-2</v>
      </c>
      <c r="AO250" s="3">
        <v>83745.486917054193</v>
      </c>
      <c r="AP250" s="3">
        <v>9217.5971217844199</v>
      </c>
      <c r="AQ250" s="3">
        <v>0.120091096314815</v>
      </c>
      <c r="AR250" s="3">
        <v>82988.181694094004</v>
      </c>
      <c r="AS250" s="3">
        <v>8988.3665220030507</v>
      </c>
      <c r="AT250" s="3">
        <v>2.5717371038079102E-2</v>
      </c>
      <c r="AU250" s="3">
        <v>20.0804403481145</v>
      </c>
      <c r="AV250" s="3">
        <v>1.8579257974625001</v>
      </c>
      <c r="AW250" s="3">
        <v>1.85757532535098E-2</v>
      </c>
      <c r="AX250" s="3">
        <v>194.36609449555201</v>
      </c>
      <c r="AY250" s="3">
        <v>22.446085377466002</v>
      </c>
      <c r="AZ250" s="3">
        <v>1.5659888265642699E-2</v>
      </c>
      <c r="BA250" s="3">
        <v>5.07705535812579</v>
      </c>
      <c r="BB250" s="3">
        <v>0.57512415477017997</v>
      </c>
      <c r="BC250" s="3">
        <v>1.6737664391705601E-2</v>
      </c>
      <c r="BD250" s="3">
        <v>17.241772166667999</v>
      </c>
      <c r="BE250" s="3">
        <v>2.1350601303351699</v>
      </c>
      <c r="BF250" s="3">
        <v>7.2724596492065793E-2</v>
      </c>
      <c r="BG250" s="3">
        <v>3.1775164619010101</v>
      </c>
      <c r="BH250" s="3">
        <v>0.72301928148130801</v>
      </c>
      <c r="BI250" s="3">
        <v>0.12528922381577201</v>
      </c>
      <c r="BJ250" s="3">
        <v>2.4582601327982001</v>
      </c>
      <c r="BK250" s="3">
        <v>0.40962075714422402</v>
      </c>
      <c r="BL250" s="3">
        <v>3.3614068880619498E-2</v>
      </c>
      <c r="BM250" s="3">
        <v>2.6462513756945398</v>
      </c>
      <c r="BN250" s="3">
        <v>0.68542498972022103</v>
      </c>
      <c r="BO250" s="3">
        <v>0.158333580453422</v>
      </c>
      <c r="BP250" s="3">
        <v>0.40790781947676402</v>
      </c>
      <c r="BQ250" s="3">
        <v>7.7952121533695198E-2</v>
      </c>
      <c r="BR250" s="3">
        <v>2.22922220895066E-2</v>
      </c>
      <c r="BS250" s="3">
        <v>2.0122141253920902</v>
      </c>
      <c r="BT250" s="3">
        <v>0.33298376807073599</v>
      </c>
      <c r="BU250" s="3">
        <v>6.8557856119705898E-2</v>
      </c>
      <c r="BV250" s="3">
        <v>0.488203226622832</v>
      </c>
      <c r="BW250" s="3">
        <v>9.3472939230114696E-2</v>
      </c>
      <c r="BX250" s="3">
        <v>2.11637392516551E-2</v>
      </c>
      <c r="BY250" s="3">
        <v>1.10909442254955</v>
      </c>
      <c r="BZ250" s="3">
        <v>0.23576099427391001</v>
      </c>
      <c r="CA250" s="3">
        <v>4.5604368078946703E-2</v>
      </c>
      <c r="CB250" s="3">
        <v>0.179368942555273</v>
      </c>
      <c r="CC250" s="3">
        <v>4.63247042276013E-2</v>
      </c>
      <c r="CD250" s="3">
        <v>1.6210273435155301E-2</v>
      </c>
      <c r="CE250" s="3">
        <v>0.821318105950535</v>
      </c>
      <c r="CF250" s="3">
        <v>0.228196066781017</v>
      </c>
      <c r="CG250" s="3">
        <v>8.1397314896253403E-2</v>
      </c>
      <c r="CH250" s="3">
        <v>0.12171650990539901</v>
      </c>
      <c r="CI250" s="3">
        <v>4.0961715988015401E-2</v>
      </c>
      <c r="CJ250" s="3">
        <v>2.8239181737282699E-2</v>
      </c>
      <c r="CK250" s="3">
        <v>3.18402265428655</v>
      </c>
      <c r="CL250" s="3">
        <v>0.39417961977056498</v>
      </c>
      <c r="CM250" s="3">
        <f t="shared" si="18"/>
        <v>0.51916553683405664</v>
      </c>
      <c r="CN250">
        <f t="shared" si="19"/>
        <v>2.2207070421482E-4</v>
      </c>
      <c r="CO250">
        <f t="shared" si="20"/>
        <v>5.2239151972682018E-3</v>
      </c>
      <c r="CP250" s="3">
        <f t="shared" si="21"/>
        <v>4.2510396097346644E-2</v>
      </c>
      <c r="CQ250" t="str">
        <f t="shared" si="22"/>
        <v>Dol</v>
      </c>
      <c r="CR250" s="3">
        <f t="shared" si="23"/>
        <v>250.18721349130649</v>
      </c>
      <c r="CV250">
        <v>4.2510396097346644E-2</v>
      </c>
    </row>
    <row r="251" spans="1:100" x14ac:dyDescent="0.25">
      <c r="A251" t="s">
        <v>227</v>
      </c>
      <c r="B251">
        <v>1.2430000000000001</v>
      </c>
      <c r="C251">
        <v>85198.6</v>
      </c>
      <c r="D251">
        <v>132617</v>
      </c>
      <c r="E251" s="3">
        <v>3.6727035598079101</v>
      </c>
      <c r="F251" s="3">
        <v>0.961612532494035</v>
      </c>
      <c r="G251" s="3">
        <v>0.44750858531065102</v>
      </c>
      <c r="H251" s="3">
        <v>65614.640093800102</v>
      </c>
      <c r="I251" s="3">
        <v>22142.736109874801</v>
      </c>
      <c r="J251" s="3">
        <v>0.53628335398243299</v>
      </c>
      <c r="K251" s="3">
        <v>71024.193409063606</v>
      </c>
      <c r="L251" s="3">
        <v>34870.132272254101</v>
      </c>
      <c r="M251" s="3">
        <v>1.23315444776589</v>
      </c>
      <c r="N251" s="3">
        <v>1919.4978161336201</v>
      </c>
      <c r="O251" s="3">
        <v>1025.19257572673</v>
      </c>
      <c r="P251" s="3">
        <v>1.3085563129012401</v>
      </c>
      <c r="Q251" s="3">
        <v>172678.75225288799</v>
      </c>
      <c r="R251" s="3">
        <v>45873.1417379298</v>
      </c>
      <c r="S251" s="3">
        <v>246.27223258215901</v>
      </c>
      <c r="T251" s="3">
        <v>1417.0352480092499</v>
      </c>
      <c r="U251" s="3">
        <v>66.027434408875294</v>
      </c>
      <c r="V251" s="3">
        <v>10.083035847181099</v>
      </c>
      <c r="W251" s="3">
        <v>193032.31875788901</v>
      </c>
      <c r="X251" s="3">
        <v>2837.2500469777401</v>
      </c>
      <c r="Y251" s="12" t="s">
        <v>243</v>
      </c>
      <c r="Z251" s="3">
        <v>10.808424536022899</v>
      </c>
      <c r="AA251" s="3">
        <v>2.8759050070449099</v>
      </c>
      <c r="AB251" s="3">
        <v>8.9551685797675099E-2</v>
      </c>
      <c r="AC251" s="3">
        <v>1614.9406509302</v>
      </c>
      <c r="AD251" s="3">
        <v>1227.3172961151699</v>
      </c>
      <c r="AE251" s="3">
        <v>0.467589042367694</v>
      </c>
      <c r="AF251" s="3">
        <v>4025.5197885633702</v>
      </c>
      <c r="AG251" s="3">
        <v>1513.3798366921901</v>
      </c>
      <c r="AH251" s="3">
        <v>30.265780156204801</v>
      </c>
      <c r="AI251" s="3">
        <v>143.99753412317401</v>
      </c>
      <c r="AJ251" s="3">
        <v>142.869586433444</v>
      </c>
      <c r="AK251" s="3">
        <v>2.0983458973070999E-2</v>
      </c>
      <c r="AL251" s="3">
        <v>0.97297515055724304</v>
      </c>
      <c r="AM251" s="3">
        <v>0.61546707791439004</v>
      </c>
      <c r="AN251" s="3">
        <v>3.0516231758252198E-2</v>
      </c>
      <c r="AO251" s="3">
        <v>27.8409643615935</v>
      </c>
      <c r="AP251" s="3">
        <v>3.0765107480201799</v>
      </c>
      <c r="AQ251" s="3">
        <v>0.18941619414404701</v>
      </c>
      <c r="AR251" s="3">
        <v>35.649362033674301</v>
      </c>
      <c r="AS251" s="3">
        <v>6.1115648123722099</v>
      </c>
      <c r="AT251" s="3">
        <v>8.0636023897634093E-2</v>
      </c>
      <c r="AU251" s="3">
        <v>1.2194818185983201</v>
      </c>
      <c r="AV251" s="3">
        <v>7.2892554226541895E-2</v>
      </c>
      <c r="AW251" s="3">
        <v>2.8099022107146099E-2</v>
      </c>
      <c r="AX251" s="3">
        <v>3.88320975685351</v>
      </c>
      <c r="AY251" s="3">
        <v>2.9768252958529202</v>
      </c>
      <c r="AZ251" s="3">
        <v>1.28373357702916E-2</v>
      </c>
      <c r="BA251" s="3">
        <v>0.45910069040620999</v>
      </c>
      <c r="BB251" s="3">
        <v>8.2267161986980905E-2</v>
      </c>
      <c r="BC251" s="3">
        <v>1.93578127186569E-2</v>
      </c>
      <c r="BD251" s="3">
        <v>0.397494989032462</v>
      </c>
      <c r="BE251" s="3">
        <v>0.38638866121430598</v>
      </c>
      <c r="BF251" s="3">
        <v>0.12879573526291899</v>
      </c>
      <c r="BG251" s="3">
        <v>0.70979241981015895</v>
      </c>
      <c r="BH251" s="3">
        <v>0.89474538123761904</v>
      </c>
      <c r="BI251" s="3">
        <v>0.16138594644226001</v>
      </c>
      <c r="BJ251" s="3">
        <v>0.14592394920785901</v>
      </c>
      <c r="BK251" s="3">
        <v>0.29673207823233799</v>
      </c>
      <c r="BL251" s="3">
        <v>2.9479765252729599E-2</v>
      </c>
      <c r="BM251" s="13">
        <v>9.9999999999999995E-7</v>
      </c>
      <c r="BN251" s="3">
        <v>0.367602394716459</v>
      </c>
      <c r="BO251" s="3">
        <v>0.218952460162812</v>
      </c>
      <c r="BP251" s="3">
        <v>9.3775442396500805E-2</v>
      </c>
      <c r="BQ251" s="3">
        <v>0.151854170335428</v>
      </c>
      <c r="BR251" s="3">
        <v>2.8631822211014901E-2</v>
      </c>
      <c r="BS251" s="13">
        <v>9.9999999999999995E-7</v>
      </c>
      <c r="BT251" s="3">
        <v>0.109079908845264</v>
      </c>
      <c r="BU251" s="3">
        <v>0.11367403465648</v>
      </c>
      <c r="BV251" s="13">
        <v>9.9999999999999995E-7</v>
      </c>
      <c r="BW251" s="3">
        <v>4.5533160068817E-3</v>
      </c>
      <c r="BX251" s="3">
        <v>2.60528243993766E-2</v>
      </c>
      <c r="BY251" s="3">
        <v>0.25173517166144799</v>
      </c>
      <c r="BZ251" s="3">
        <v>0.154089939852977</v>
      </c>
      <c r="CA251" s="3">
        <v>7.0535596231287107E-2</v>
      </c>
      <c r="CB251" s="3">
        <v>2.61012702272925E-2</v>
      </c>
      <c r="CC251" s="3">
        <v>5.7166307017194301E-2</v>
      </c>
      <c r="CD251" s="3">
        <v>2.3851420994536399E-2</v>
      </c>
      <c r="CE251" s="3">
        <v>0.26985412260837499</v>
      </c>
      <c r="CF251" s="3">
        <v>0.56017900680645905</v>
      </c>
      <c r="CG251" s="3">
        <v>0.139707136970461</v>
      </c>
      <c r="CH251" s="3">
        <v>3.1474798822833501E-2</v>
      </c>
      <c r="CI251" s="3">
        <v>6.5761914034371302E-2</v>
      </c>
      <c r="CJ251" s="3">
        <v>1.8066447267666201E-2</v>
      </c>
      <c r="CK251" s="3">
        <v>0.57560708520225701</v>
      </c>
      <c r="CL251" s="3">
        <v>0.81480889750447005</v>
      </c>
      <c r="CM251" s="3">
        <f t="shared" si="18"/>
        <v>0.3679393889380036</v>
      </c>
      <c r="CN251">
        <f t="shared" si="19"/>
        <v>9.501281317260159E-4</v>
      </c>
      <c r="CO251">
        <f t="shared" si="20"/>
        <v>4.8164159578294573E-3</v>
      </c>
      <c r="CP251" s="3">
        <f t="shared" si="21"/>
        <v>0.19726870354324547</v>
      </c>
      <c r="CQ251" t="str">
        <f t="shared" si="22"/>
        <v>Dol</v>
      </c>
      <c r="CR251" s="3">
        <f t="shared" si="23"/>
        <v>7.4879474296249695</v>
      </c>
      <c r="CV251">
        <v>0.19726870354324547</v>
      </c>
    </row>
    <row r="252" spans="1:100" x14ac:dyDescent="0.25">
      <c r="A252" t="s">
        <v>228</v>
      </c>
      <c r="B252">
        <v>1.3759999999999999</v>
      </c>
      <c r="C252">
        <v>76874.7</v>
      </c>
      <c r="D252">
        <v>126281</v>
      </c>
      <c r="E252" s="3">
        <v>6.1774853934040896</v>
      </c>
      <c r="F252" s="3">
        <v>0.70881299565094302</v>
      </c>
      <c r="G252" s="3">
        <v>0.76974652932383703</v>
      </c>
      <c r="H252" s="3">
        <v>102228.42557100899</v>
      </c>
      <c r="I252" s="3">
        <v>6122.7541022369896</v>
      </c>
      <c r="J252" s="3">
        <v>1.0302931308100001</v>
      </c>
      <c r="K252" s="3">
        <v>120463.73089428</v>
      </c>
      <c r="L252" s="3">
        <v>8217.5492435946308</v>
      </c>
      <c r="M252" s="3">
        <v>2.9532202465681801</v>
      </c>
      <c r="N252" s="3">
        <v>4371.9688131061503</v>
      </c>
      <c r="O252" s="3">
        <v>1471.7103120986999</v>
      </c>
      <c r="P252" s="3">
        <v>2.65450051042012</v>
      </c>
      <c r="Q252" s="3">
        <v>307668.26345807803</v>
      </c>
      <c r="R252" s="3">
        <v>73508.731565619193</v>
      </c>
      <c r="S252" s="3">
        <v>495.95320944437998</v>
      </c>
      <c r="T252" s="3">
        <v>2695.9315841521002</v>
      </c>
      <c r="U252" s="3">
        <v>1083.8308040009899</v>
      </c>
      <c r="V252" s="3">
        <v>22.754089894828201</v>
      </c>
      <c r="W252" s="3">
        <v>207901.48116022299</v>
      </c>
      <c r="X252" s="3">
        <v>29667.323012278601</v>
      </c>
      <c r="Y252" s="12" t="s">
        <v>243</v>
      </c>
      <c r="Z252" s="3">
        <v>26.113275557190899</v>
      </c>
      <c r="AA252" s="3">
        <v>10.749977601430899</v>
      </c>
      <c r="AB252" s="3">
        <v>0.151019165976532</v>
      </c>
      <c r="AC252" s="3">
        <v>1756.5498585586299</v>
      </c>
      <c r="AD252" s="3">
        <v>166.837265651666</v>
      </c>
      <c r="AE252" s="3">
        <v>1.10612319284293</v>
      </c>
      <c r="AF252" s="3">
        <v>4984.3681509338203</v>
      </c>
      <c r="AG252" s="3">
        <v>2059.95478976803</v>
      </c>
      <c r="AH252" s="3">
        <v>75.046126954313905</v>
      </c>
      <c r="AI252" s="3">
        <v>96.820199178021895</v>
      </c>
      <c r="AJ252" s="3">
        <v>10.505672577108299</v>
      </c>
      <c r="AK252" s="3">
        <v>6.6435964885545901E-2</v>
      </c>
      <c r="AL252" s="3">
        <v>0.79240312949926806</v>
      </c>
      <c r="AM252" s="3">
        <v>0.56382904046304105</v>
      </c>
      <c r="AN252" s="3">
        <v>0.13521328473249</v>
      </c>
      <c r="AO252" s="3">
        <v>91.641659074063995</v>
      </c>
      <c r="AP252" s="3">
        <v>29.5491359944454</v>
      </c>
      <c r="AQ252" s="3">
        <v>0.51919230779631298</v>
      </c>
      <c r="AR252" s="3">
        <v>71.883507973817501</v>
      </c>
      <c r="AS252" s="3">
        <v>56.317504503911003</v>
      </c>
      <c r="AT252" s="3">
        <v>4.6536644151705199E-2</v>
      </c>
      <c r="AU252" s="3">
        <v>1.4426679291601401</v>
      </c>
      <c r="AV252" s="3">
        <v>0.56826297690608896</v>
      </c>
      <c r="AW252" s="3">
        <v>4.8845494076849003E-2</v>
      </c>
      <c r="AX252" s="3">
        <v>3.6992938685819201</v>
      </c>
      <c r="AY252" s="3">
        <v>1.6146664781506701</v>
      </c>
      <c r="AZ252" s="3">
        <v>4.0014415670591302E-2</v>
      </c>
      <c r="BA252" s="3">
        <v>0.27745345875751998</v>
      </c>
      <c r="BB252" s="3">
        <v>0.212392635941617</v>
      </c>
      <c r="BC252" s="3">
        <v>3.3606242198684001E-2</v>
      </c>
      <c r="BD252" s="3">
        <v>1.5175417419297801</v>
      </c>
      <c r="BE252" s="3">
        <v>0.80420518299504995</v>
      </c>
      <c r="BF252" s="3">
        <v>0.25415691809590302</v>
      </c>
      <c r="BG252" s="13">
        <v>9.9999999999999995E-7</v>
      </c>
      <c r="BH252" s="3">
        <v>7.8336860464124497E-3</v>
      </c>
      <c r="BI252" s="3">
        <v>0.36435217654042701</v>
      </c>
      <c r="BJ252" s="13">
        <v>9.9999999999999995E-7</v>
      </c>
      <c r="BK252" s="3">
        <v>0.105875302537492</v>
      </c>
      <c r="BL252" s="3">
        <v>9.6813713964582396E-2</v>
      </c>
      <c r="BM252" s="13">
        <v>9.9999999999999995E-7</v>
      </c>
      <c r="BN252" s="3">
        <v>8.0957804751004992E-3</v>
      </c>
      <c r="BO252" s="3">
        <v>0.35574754213176502</v>
      </c>
      <c r="BP252" s="13">
        <v>9.9999999999999995E-7</v>
      </c>
      <c r="BQ252" s="3">
        <v>6.1819813224008598E-2</v>
      </c>
      <c r="BR252" s="3">
        <v>4.57741918300303E-2</v>
      </c>
      <c r="BS252" s="13">
        <v>9.9999999999999995E-7</v>
      </c>
      <c r="BT252" s="3">
        <v>0.25762983895068697</v>
      </c>
      <c r="BU252" s="3">
        <v>0.28026147354074898</v>
      </c>
      <c r="BV252" s="3">
        <v>0.16866531530617199</v>
      </c>
      <c r="BW252" s="3">
        <v>0.35471787204437899</v>
      </c>
      <c r="BX252" s="3">
        <v>3.9662444586549502E-2</v>
      </c>
      <c r="BY252" s="3">
        <v>0.240953213275895</v>
      </c>
      <c r="BZ252" s="3">
        <v>0.329646375535047</v>
      </c>
      <c r="CA252" s="3">
        <v>0.20601551179211</v>
      </c>
      <c r="CB252" s="13">
        <v>9.9999999999999995E-7</v>
      </c>
      <c r="CC252" s="3">
        <v>5.7392915178175199E-2</v>
      </c>
      <c r="CD252" s="3">
        <v>5.6330718694465501E-2</v>
      </c>
      <c r="CE252" s="3">
        <v>0.38736943656602202</v>
      </c>
      <c r="CF252" s="3">
        <v>0.53721458527586696</v>
      </c>
      <c r="CG252" s="3">
        <v>0.26826916343755203</v>
      </c>
      <c r="CH252" s="13">
        <v>9.9999999999999995E-7</v>
      </c>
      <c r="CI252" s="3">
        <v>7.5068483102958103E-4</v>
      </c>
      <c r="CJ252" s="3">
        <v>6.3346367734502695E-2</v>
      </c>
      <c r="CK252" s="3">
        <v>0.69480571953339598</v>
      </c>
      <c r="CL252" s="3">
        <v>0.486520978730696</v>
      </c>
      <c r="CM252" s="3">
        <f t="shared" si="18"/>
        <v>0.57942699696998534</v>
      </c>
      <c r="CN252">
        <f t="shared" si="19"/>
        <v>2.6272276774241539E-4</v>
      </c>
      <c r="CO252">
        <f t="shared" si="20"/>
        <v>5.1874215569694838E-3</v>
      </c>
      <c r="CP252" s="3">
        <f t="shared" si="21"/>
        <v>5.0646118665532029E-2</v>
      </c>
      <c r="CQ252" t="str">
        <f t="shared" si="22"/>
        <v>Dol</v>
      </c>
      <c r="CR252" s="3">
        <f t="shared" si="23"/>
        <v>7.7339519635774492</v>
      </c>
      <c r="CV252">
        <v>5.0646118665532029E-2</v>
      </c>
    </row>
    <row r="253" spans="1:100" x14ac:dyDescent="0.25">
      <c r="A253" t="s">
        <v>229</v>
      </c>
      <c r="B253">
        <v>1.5529999999999999</v>
      </c>
      <c r="C253">
        <v>75126.3</v>
      </c>
      <c r="D253">
        <v>128065</v>
      </c>
      <c r="E253" s="3">
        <v>8.6868410245837406</v>
      </c>
      <c r="F253" s="3">
        <v>1.8913546282148801</v>
      </c>
      <c r="G253" s="3">
        <v>0.87231910049190997</v>
      </c>
      <c r="H253" s="3">
        <v>100725.23107348901</v>
      </c>
      <c r="I253" s="3">
        <v>23888.192501056299</v>
      </c>
      <c r="J253" s="3">
        <v>0.91622211239110196</v>
      </c>
      <c r="K253" s="3">
        <v>100272.627565089</v>
      </c>
      <c r="L253" s="3">
        <v>9278.9617598501609</v>
      </c>
      <c r="M253" s="3">
        <v>2.7892735251137402</v>
      </c>
      <c r="N253" s="3">
        <v>3242.0784065555099</v>
      </c>
      <c r="O253" s="3">
        <v>1089.7165095436201</v>
      </c>
      <c r="P253" s="3">
        <v>2.4905056211810499</v>
      </c>
      <c r="Q253" s="3">
        <v>257690.04254455399</v>
      </c>
      <c r="R253" s="3">
        <v>46325.320714271897</v>
      </c>
      <c r="S253" s="3">
        <v>496.44630656150599</v>
      </c>
      <c r="T253" s="3">
        <v>1995.4968141331599</v>
      </c>
      <c r="U253" s="3">
        <v>206.01515587480901</v>
      </c>
      <c r="V253" s="3">
        <v>20.686098487340701</v>
      </c>
      <c r="W253" s="3">
        <v>195239.06799155299</v>
      </c>
      <c r="X253" s="3">
        <v>71963.665499092705</v>
      </c>
      <c r="Y253" s="12" t="s">
        <v>243</v>
      </c>
      <c r="Z253" s="3">
        <v>34.551086526823802</v>
      </c>
      <c r="AA253" s="3">
        <v>36.030457130932703</v>
      </c>
      <c r="AB253" s="3">
        <v>0.13721912130984401</v>
      </c>
      <c r="AC253" s="3">
        <v>4134.2586750771898</v>
      </c>
      <c r="AD253" s="3">
        <v>1512.17976358996</v>
      </c>
      <c r="AE253" s="3">
        <v>0.80838891710157701</v>
      </c>
      <c r="AF253" s="3">
        <v>6000.0802851669896</v>
      </c>
      <c r="AG253" s="3">
        <v>5099.5513249087098</v>
      </c>
      <c r="AH253" s="3">
        <v>56.283732742599099</v>
      </c>
      <c r="AI253" s="3">
        <v>375.09330886931201</v>
      </c>
      <c r="AJ253" s="3">
        <v>586.56934499467104</v>
      </c>
      <c r="AK253" s="3">
        <v>7.0728488065770395E-2</v>
      </c>
      <c r="AL253" s="3">
        <v>1.1162308433356201</v>
      </c>
      <c r="AM253" s="3">
        <v>0.32119292204488298</v>
      </c>
      <c r="AN253" s="3">
        <v>0.112878549400106</v>
      </c>
      <c r="AO253" s="3">
        <v>114.407308069938</v>
      </c>
      <c r="AP253" s="3">
        <v>43.038448577618396</v>
      </c>
      <c r="AQ253" s="3">
        <v>0.72052990588449495</v>
      </c>
      <c r="AR253" s="3">
        <v>90.846852196483795</v>
      </c>
      <c r="AS253" s="3">
        <v>37.957266932514599</v>
      </c>
      <c r="AT253" s="3">
        <v>0.106971889836863</v>
      </c>
      <c r="AU253" s="3">
        <v>2.5189750306499801</v>
      </c>
      <c r="AV253" s="3">
        <v>1.6945220459203101</v>
      </c>
      <c r="AW253" s="3">
        <v>5.8451147201083402E-2</v>
      </c>
      <c r="AX253" s="3">
        <v>5.8946539316082198</v>
      </c>
      <c r="AY253" s="3">
        <v>4.7226274903949399</v>
      </c>
      <c r="AZ253" s="3">
        <v>5.4440835207657003E-2</v>
      </c>
      <c r="BA253" s="3">
        <v>0.84141639023111003</v>
      </c>
      <c r="BB253" s="3">
        <v>1.1405067091422001</v>
      </c>
      <c r="BC253" s="3">
        <v>4.1343690773289497E-2</v>
      </c>
      <c r="BD253" s="3">
        <v>0.97869056884414696</v>
      </c>
      <c r="BE253" s="3">
        <v>1.1977538766540201</v>
      </c>
      <c r="BF253" s="3">
        <v>0.41143942636426001</v>
      </c>
      <c r="BG253" s="3">
        <v>0.53932070764779005</v>
      </c>
      <c r="BH253" s="3">
        <v>0.84944582689885095</v>
      </c>
      <c r="BI253" s="3">
        <v>0.385266627143316</v>
      </c>
      <c r="BJ253" s="3">
        <v>0.383191971083997</v>
      </c>
      <c r="BK253" s="3">
        <v>0.21530514060841099</v>
      </c>
      <c r="BL253" s="3">
        <v>6.3592413500010894E-2</v>
      </c>
      <c r="BM253" s="3">
        <v>0.406717220946401</v>
      </c>
      <c r="BN253" s="3">
        <v>0.92550962489760902</v>
      </c>
      <c r="BO253" s="3">
        <v>0.35815046029492198</v>
      </c>
      <c r="BP253" s="3">
        <v>0.13121598585423699</v>
      </c>
      <c r="BQ253" s="3">
        <v>0.182493981108447</v>
      </c>
      <c r="BR253" s="3">
        <v>6.4404234685239994E-2</v>
      </c>
      <c r="BS253" s="13">
        <v>9.9999999999999995E-7</v>
      </c>
      <c r="BT253" s="3">
        <v>0.17678472316546501</v>
      </c>
      <c r="BU253" s="3">
        <v>0.22914413938321199</v>
      </c>
      <c r="BV253" s="3">
        <v>9.2152987545153497E-2</v>
      </c>
      <c r="BW253" s="3">
        <v>3.6529781791849701E-2</v>
      </c>
      <c r="BX253" s="3">
        <v>5.0636477874609301E-2</v>
      </c>
      <c r="BY253" s="3">
        <v>0.325282604249028</v>
      </c>
      <c r="BZ253" s="3">
        <v>0.423561899750661</v>
      </c>
      <c r="CA253" s="3">
        <v>0.17374449048427601</v>
      </c>
      <c r="CB253" s="3">
        <v>6.3933450184271101E-2</v>
      </c>
      <c r="CC253" s="3">
        <v>0.145781588144271</v>
      </c>
      <c r="CD253" s="3">
        <v>4.3891359349663803E-2</v>
      </c>
      <c r="CE253" s="3">
        <v>0.30030489708533398</v>
      </c>
      <c r="CF253" s="3">
        <v>0.68339862991311595</v>
      </c>
      <c r="CG253" s="3">
        <v>0.16038688882875399</v>
      </c>
      <c r="CH253" s="3">
        <v>7.8024087943558501E-2</v>
      </c>
      <c r="CI253" s="3">
        <v>8.1288002553930705E-2</v>
      </c>
      <c r="CJ253" s="3">
        <v>3.1196473110169098E-2</v>
      </c>
      <c r="CK253" s="3">
        <v>1.9612996804932099</v>
      </c>
      <c r="CL253" s="3">
        <v>3.6501918223425398</v>
      </c>
      <c r="CM253" s="3">
        <f t="shared" si="18"/>
        <v>0.5135889481373026</v>
      </c>
      <c r="CN253">
        <f t="shared" si="19"/>
        <v>1.0250243510429651E-3</v>
      </c>
      <c r="CO253">
        <f t="shared" si="20"/>
        <v>4.8714773190167418E-3</v>
      </c>
      <c r="CP253" s="3">
        <f t="shared" si="21"/>
        <v>0.21041345035962436</v>
      </c>
      <c r="CQ253" t="str">
        <f t="shared" si="22"/>
        <v>Dol</v>
      </c>
      <c r="CR253" s="3">
        <f t="shared" si="23"/>
        <v>12.553880833873226</v>
      </c>
      <c r="CV253">
        <v>0.21041345035962436</v>
      </c>
    </row>
    <row r="254" spans="1:100" x14ac:dyDescent="0.25">
      <c r="A254" t="s">
        <v>230</v>
      </c>
      <c r="B254">
        <v>1.56</v>
      </c>
      <c r="C254">
        <v>76665.399999999994</v>
      </c>
      <c r="D254">
        <v>127705</v>
      </c>
      <c r="E254" s="3">
        <v>6.3764357501078202</v>
      </c>
      <c r="F254" s="3">
        <v>2.4349117151656201</v>
      </c>
      <c r="G254" s="3">
        <v>0.984423133235801</v>
      </c>
      <c r="H254" s="3">
        <v>67382.949293364305</v>
      </c>
      <c r="I254" s="3">
        <v>17328.760562290801</v>
      </c>
      <c r="J254" s="3">
        <v>1.2645743985709701</v>
      </c>
      <c r="K254" s="3">
        <v>102387.919997954</v>
      </c>
      <c r="L254" s="3">
        <v>29847.2692281577</v>
      </c>
      <c r="M254" s="3">
        <v>3.5870955850289099</v>
      </c>
      <c r="N254" s="3">
        <v>3949.2198274703101</v>
      </c>
      <c r="O254" s="3">
        <v>2494.12128226801</v>
      </c>
      <c r="P254" s="3">
        <v>2.9029252400363501</v>
      </c>
      <c r="Q254" s="3">
        <v>249194.46307079701</v>
      </c>
      <c r="R254" s="3">
        <v>42441.163303668603</v>
      </c>
      <c r="S254" s="3">
        <v>504.72583638556</v>
      </c>
      <c r="T254" s="3">
        <v>1773.54752225522</v>
      </c>
      <c r="U254" s="3">
        <v>169.28234566663099</v>
      </c>
      <c r="V254" s="3">
        <v>21.425613351213901</v>
      </c>
      <c r="W254" s="3">
        <v>240184.77128509199</v>
      </c>
      <c r="X254" s="3">
        <v>18473.3504029572</v>
      </c>
      <c r="Y254" s="12" t="s">
        <v>243</v>
      </c>
      <c r="Z254" s="3">
        <v>19.926517398495999</v>
      </c>
      <c r="AA254" s="3">
        <v>1.3051119581356201</v>
      </c>
      <c r="AB254" s="3">
        <v>0.11200768182774</v>
      </c>
      <c r="AC254" s="3">
        <v>4037.82598794977</v>
      </c>
      <c r="AD254" s="3">
        <v>1559.4110070894999</v>
      </c>
      <c r="AE254" s="3">
        <v>1.04207932250441</v>
      </c>
      <c r="AF254" s="3">
        <v>3665.0151205044999</v>
      </c>
      <c r="AG254" s="3">
        <v>813.78934871500803</v>
      </c>
      <c r="AH254" s="3">
        <v>78.731418373940102</v>
      </c>
      <c r="AI254" s="3">
        <v>98.292008444315201</v>
      </c>
      <c r="AJ254" s="3">
        <v>8.9959020737738999</v>
      </c>
      <c r="AK254" s="3">
        <v>7.3262040885812299E-2</v>
      </c>
      <c r="AL254" s="3">
        <v>1.4152489612844801</v>
      </c>
      <c r="AM254" s="3">
        <v>0.76077157836482101</v>
      </c>
      <c r="AN254" s="3">
        <v>5.42446656381015E-2</v>
      </c>
      <c r="AO254" s="3">
        <v>1300.1186753658901</v>
      </c>
      <c r="AP254" s="3">
        <v>729.42535895460696</v>
      </c>
      <c r="AQ254" s="3">
        <v>0.57161774402611898</v>
      </c>
      <c r="AR254" s="3">
        <v>919.48748041231204</v>
      </c>
      <c r="AS254" s="3">
        <v>785.59134042424796</v>
      </c>
      <c r="AT254" s="3">
        <v>0.120190172740817</v>
      </c>
      <c r="AU254" s="3">
        <v>2.1320446586239599</v>
      </c>
      <c r="AV254" s="3">
        <v>1.57440048946401</v>
      </c>
      <c r="AW254" s="3">
        <v>5.5143027532557898E-2</v>
      </c>
      <c r="AX254" s="3">
        <v>6.8117331871253697</v>
      </c>
      <c r="AY254" s="3">
        <v>2.4425635050882901</v>
      </c>
      <c r="AZ254" s="3">
        <v>6.4366731157157395E-2</v>
      </c>
      <c r="BA254" s="3">
        <v>0.25456814424592</v>
      </c>
      <c r="BB254" s="3">
        <v>0.162227415127321</v>
      </c>
      <c r="BC254" s="3">
        <v>5.1505965677063399E-2</v>
      </c>
      <c r="BD254" s="3">
        <v>0.41811475014024502</v>
      </c>
      <c r="BE254" s="3">
        <v>0.155462914250099</v>
      </c>
      <c r="BF254" s="3">
        <v>0.32763753943068302</v>
      </c>
      <c r="BG254" s="3">
        <v>0.633732036680272</v>
      </c>
      <c r="BH254" s="3">
        <v>0.97860110062588401</v>
      </c>
      <c r="BI254" s="3">
        <v>0.34301302355653601</v>
      </c>
      <c r="BJ254" s="3">
        <v>0.69305259062485103</v>
      </c>
      <c r="BK254" s="3">
        <v>1.1578767293865</v>
      </c>
      <c r="BL254" s="3">
        <v>7.9243061696321004E-2</v>
      </c>
      <c r="BM254" s="3">
        <v>0.80546516119696698</v>
      </c>
      <c r="BN254" s="3">
        <v>0.73664048253957903</v>
      </c>
      <c r="BO254" s="3">
        <v>0.25966196461128699</v>
      </c>
      <c r="BP254" s="3">
        <v>0.28363600378527398</v>
      </c>
      <c r="BQ254" s="3">
        <v>0.51314674541167404</v>
      </c>
      <c r="BR254" s="3">
        <v>5.4895031212005903E-2</v>
      </c>
      <c r="BS254" s="13">
        <v>9.9999999999999995E-7</v>
      </c>
      <c r="BT254" s="3">
        <v>0.23863146589723899</v>
      </c>
      <c r="BU254" s="3">
        <v>0.18695838202172799</v>
      </c>
      <c r="BV254" s="13">
        <v>9.9999999999999995E-7</v>
      </c>
      <c r="BW254" s="3">
        <v>6.1453331094914902E-2</v>
      </c>
      <c r="BX254" s="3">
        <v>4.3659781186048699E-2</v>
      </c>
      <c r="BY254" s="3">
        <v>0.35637448931828197</v>
      </c>
      <c r="BZ254" s="3">
        <v>0.175331163877054</v>
      </c>
      <c r="CA254" s="3">
        <v>0.14167028897308001</v>
      </c>
      <c r="CB254" s="3">
        <v>9.9928245973619198E-2</v>
      </c>
      <c r="CC254" s="3">
        <v>0.149977795711599</v>
      </c>
      <c r="CD254" s="3">
        <v>6.0860791762894502E-2</v>
      </c>
      <c r="CE254" s="13">
        <v>9.9999999999999995E-7</v>
      </c>
      <c r="CF254" s="3">
        <v>0.53011805502829601</v>
      </c>
      <c r="CG254" s="3">
        <v>0.32565763712826001</v>
      </c>
      <c r="CH254" s="3">
        <v>7.26502188953735E-2</v>
      </c>
      <c r="CI254" s="3">
        <v>8.1279700243929207E-2</v>
      </c>
      <c r="CJ254" s="3">
        <v>2.3078776742368599E-2</v>
      </c>
      <c r="CK254" s="3">
        <v>1.2737308389034401</v>
      </c>
      <c r="CL254" s="3">
        <v>1.58663905904491</v>
      </c>
      <c r="CM254" s="3">
        <f t="shared" si="18"/>
        <v>0.4262881424585519</v>
      </c>
      <c r="CN254">
        <f t="shared" si="19"/>
        <v>7.4356406617853688E-4</v>
      </c>
      <c r="CO254">
        <f t="shared" si="20"/>
        <v>5.9929330626551222E-3</v>
      </c>
      <c r="CP254" s="3">
        <f t="shared" si="21"/>
        <v>0.12407348094909416</v>
      </c>
      <c r="CQ254" t="str">
        <f t="shared" si="22"/>
        <v>Dol</v>
      </c>
      <c r="CR254" s="3">
        <f t="shared" si="23"/>
        <v>12.561302486610133</v>
      </c>
      <c r="CV254">
        <v>0.12407348094909416</v>
      </c>
    </row>
  </sheetData>
  <conditionalFormatting sqref="E19:CK19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W144:W254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144:K254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M144:CM254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P144:CP254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B68A-44DF-411B-ACB6-CE1FABB8E002}">
  <dimension ref="A1:L27"/>
  <sheetViews>
    <sheetView workbookViewId="0">
      <selection activeCell="E27" sqref="E27"/>
    </sheetView>
  </sheetViews>
  <sheetFormatPr defaultRowHeight="15.75" x14ac:dyDescent="0.25"/>
  <cols>
    <col min="1" max="1" width="23.75" bestFit="1" customWidth="1"/>
    <col min="2" max="2" width="12.25" bestFit="1" customWidth="1"/>
    <col min="3" max="5" width="13.5" bestFit="1" customWidth="1"/>
    <col min="6" max="6" width="14.5" bestFit="1" customWidth="1"/>
    <col min="7" max="8" width="12.25" bestFit="1" customWidth="1"/>
    <col min="9" max="9" width="10.25" bestFit="1" customWidth="1"/>
    <col min="10" max="10" width="12.25" bestFit="1" customWidth="1"/>
    <col min="11" max="11" width="13.5" bestFit="1" customWidth="1"/>
    <col min="12" max="12" width="11.5" customWidth="1"/>
  </cols>
  <sheetData>
    <row r="1" spans="1:12" x14ac:dyDescent="0.25">
      <c r="A1" s="18"/>
      <c r="B1" s="17" t="s">
        <v>0</v>
      </c>
      <c r="C1" s="17" t="s">
        <v>260</v>
      </c>
      <c r="D1" s="17" t="s">
        <v>263</v>
      </c>
      <c r="E1" s="17" t="s">
        <v>266</v>
      </c>
      <c r="F1" s="17" t="s">
        <v>269</v>
      </c>
      <c r="G1" s="17" t="s">
        <v>272</v>
      </c>
      <c r="H1" s="17" t="s">
        <v>275</v>
      </c>
      <c r="I1" s="17" t="s">
        <v>278</v>
      </c>
      <c r="J1" s="17" t="s">
        <v>281</v>
      </c>
      <c r="K1" s="17" t="s">
        <v>284</v>
      </c>
      <c r="L1" s="17" t="s">
        <v>250</v>
      </c>
    </row>
    <row r="2" spans="1:12" x14ac:dyDescent="0.25">
      <c r="A2" s="17" t="s">
        <v>328</v>
      </c>
      <c r="B2" s="16">
        <v>5.1677810080396132</v>
      </c>
      <c r="C2" s="16">
        <v>126652.84502468271</v>
      </c>
      <c r="D2" s="16">
        <v>120514.06198011347</v>
      </c>
      <c r="E2" s="16">
        <v>340.06377058095165</v>
      </c>
      <c r="F2" s="16">
        <v>713.88856294225525</v>
      </c>
      <c r="G2" s="16" t="s">
        <v>327</v>
      </c>
      <c r="H2" s="16">
        <v>209150.09588460161</v>
      </c>
      <c r="I2" s="16">
        <v>2.2681239308818566</v>
      </c>
      <c r="J2" s="16">
        <v>97.800509967005169</v>
      </c>
      <c r="K2" s="16">
        <v>659.89088287769016</v>
      </c>
      <c r="L2" s="19">
        <v>4.4260021973637875E-2</v>
      </c>
    </row>
    <row r="3" spans="1:12" x14ac:dyDescent="0.25">
      <c r="A3" s="17" t="s">
        <v>329</v>
      </c>
      <c r="B3" s="16">
        <v>3.4963550387005804</v>
      </c>
      <c r="C3" s="16">
        <v>125593.71614526368</v>
      </c>
      <c r="D3" s="16">
        <v>121408.27814235499</v>
      </c>
      <c r="E3" s="16">
        <v>574.01539870099157</v>
      </c>
      <c r="F3" s="16">
        <v>844.47412548369141</v>
      </c>
      <c r="G3" s="16" t="s">
        <v>327</v>
      </c>
      <c r="H3" s="16">
        <v>209466.06862196102</v>
      </c>
      <c r="I3" s="16">
        <v>3.5516916660669051</v>
      </c>
      <c r="J3" s="16">
        <v>356.08415052913301</v>
      </c>
      <c r="K3" s="16">
        <v>1121.512992143982</v>
      </c>
      <c r="L3" s="19">
        <v>3.80697827502266E-2</v>
      </c>
    </row>
    <row r="4" spans="1:12" x14ac:dyDescent="0.25">
      <c r="A4" s="17" t="s">
        <v>330</v>
      </c>
      <c r="B4" s="16" t="s">
        <v>327</v>
      </c>
      <c r="C4" s="16">
        <v>1250.02321433207</v>
      </c>
      <c r="D4" s="16">
        <v>1226.2971047498818</v>
      </c>
      <c r="E4" s="16">
        <v>411.86847592727929</v>
      </c>
      <c r="F4" s="16">
        <v>1530.5646268905748</v>
      </c>
      <c r="G4" s="16">
        <v>2203.2511956023436</v>
      </c>
      <c r="H4" s="16">
        <v>354726.12877180922</v>
      </c>
      <c r="I4" s="16">
        <v>1.7276579872343991</v>
      </c>
      <c r="J4" s="16">
        <v>80.756350402258633</v>
      </c>
      <c r="K4" s="16">
        <v>1077.767981769339</v>
      </c>
      <c r="L4" s="19">
        <v>2.3062885100131664E-4</v>
      </c>
    </row>
    <row r="5" spans="1:12" x14ac:dyDescent="0.25">
      <c r="A5" s="17" t="s">
        <v>331</v>
      </c>
      <c r="B5" s="16">
        <v>10585.583600389964</v>
      </c>
      <c r="C5" s="16">
        <v>7430571.4777035164</v>
      </c>
      <c r="D5" s="16">
        <v>6917456.9186545974</v>
      </c>
      <c r="E5" s="16">
        <v>9580016.1772786155</v>
      </c>
      <c r="F5" s="16">
        <v>30188040.901610244</v>
      </c>
      <c r="G5" s="16">
        <v>440276.9300343623</v>
      </c>
      <c r="H5" s="16">
        <v>296149.10948051699</v>
      </c>
      <c r="I5" s="16">
        <v>5267.6828894125238</v>
      </c>
      <c r="J5" s="16">
        <v>143643.37966808956</v>
      </c>
      <c r="K5" s="16">
        <v>5781841.2066127034</v>
      </c>
      <c r="L5" s="19">
        <v>33.032211523643745</v>
      </c>
    </row>
    <row r="6" spans="1:12" x14ac:dyDescent="0.25">
      <c r="A6" s="17" t="s">
        <v>332</v>
      </c>
      <c r="B6" s="16">
        <v>127.3721804142918</v>
      </c>
      <c r="C6" s="16">
        <v>71433.769582229972</v>
      </c>
      <c r="D6" s="16">
        <v>70748.607776093035</v>
      </c>
      <c r="E6" s="16">
        <v>87811.442907405843</v>
      </c>
      <c r="F6" s="16">
        <v>311820.80027701944</v>
      </c>
      <c r="G6" s="16">
        <v>2246.8570906312957</v>
      </c>
      <c r="H6" s="16">
        <v>351216.99320301996</v>
      </c>
      <c r="I6" s="16">
        <v>57.263877953212834</v>
      </c>
      <c r="J6" s="16">
        <v>3453.1192333491563</v>
      </c>
      <c r="K6" s="16">
        <v>63411.190218004303</v>
      </c>
      <c r="L6" s="19">
        <v>3.1109983789118546E-2</v>
      </c>
    </row>
    <row r="7" spans="1:12" x14ac:dyDescent="0.25">
      <c r="A7" s="17" t="s">
        <v>156</v>
      </c>
      <c r="B7" s="16">
        <v>2.5388994674018637</v>
      </c>
      <c r="C7" s="16">
        <v>58577.486912222696</v>
      </c>
      <c r="D7" s="16">
        <v>58141.929169051247</v>
      </c>
      <c r="E7" s="16">
        <v>13079.560035807979</v>
      </c>
      <c r="F7" s="16">
        <v>34041.827766681934</v>
      </c>
      <c r="G7" s="16">
        <v>32065.515270496813</v>
      </c>
      <c r="H7" s="16">
        <v>351653.746563108</v>
      </c>
      <c r="I7" s="16">
        <v>13.183559226125166</v>
      </c>
      <c r="J7" s="16">
        <v>1069.3881505529139</v>
      </c>
      <c r="K7" s="16">
        <v>12793.049532339726</v>
      </c>
      <c r="L7" s="19">
        <v>1.5787773282209171E-2</v>
      </c>
    </row>
    <row r="8" spans="1:12" x14ac:dyDescent="0.25">
      <c r="A8" s="17" t="s">
        <v>157</v>
      </c>
      <c r="B8" s="16">
        <v>9.1736011717214492</v>
      </c>
      <c r="C8" s="16">
        <v>119101.825231276</v>
      </c>
      <c r="D8" s="16">
        <v>121278.709719786</v>
      </c>
      <c r="E8" s="16">
        <v>45475.720043940797</v>
      </c>
      <c r="F8" s="16">
        <v>64779.573479726401</v>
      </c>
      <c r="G8" s="16">
        <v>93125.317632004197</v>
      </c>
      <c r="H8" s="16">
        <v>346485.232686923</v>
      </c>
      <c r="I8" s="16">
        <v>50.029569893552903</v>
      </c>
      <c r="J8" s="16">
        <v>2003.8838477731599</v>
      </c>
      <c r="K8" s="16">
        <v>22674.427558723</v>
      </c>
      <c r="L8" s="19">
        <v>2.5752121383389188E-2</v>
      </c>
    </row>
    <row r="9" spans="1:12" x14ac:dyDescent="0.25">
      <c r="A9" s="17" t="s">
        <v>163</v>
      </c>
      <c r="B9" s="16">
        <v>3.620216720203457</v>
      </c>
      <c r="C9" s="16">
        <v>67041.696435629885</v>
      </c>
      <c r="D9" s="16">
        <v>67607.201217781127</v>
      </c>
      <c r="E9" s="16">
        <v>20379.00572656505</v>
      </c>
      <c r="F9" s="16">
        <v>29221.013644960607</v>
      </c>
      <c r="G9" s="16">
        <v>34169.840239409212</v>
      </c>
      <c r="H9" s="16">
        <v>352843.71592923865</v>
      </c>
      <c r="I9" s="16">
        <v>19.000936780453177</v>
      </c>
      <c r="J9" s="16">
        <v>1147.8683142010132</v>
      </c>
      <c r="K9" s="16">
        <v>15337.983677597838</v>
      </c>
      <c r="L9" s="19">
        <v>2.0954549257479943E-2</v>
      </c>
    </row>
    <row r="10" spans="1:12" x14ac:dyDescent="0.25">
      <c r="A10" s="17" t="s">
        <v>169</v>
      </c>
      <c r="B10" s="16">
        <v>1.8499951067439142</v>
      </c>
      <c r="C10" s="16">
        <v>34723.092572800502</v>
      </c>
      <c r="D10" s="16">
        <v>36095.403170960642</v>
      </c>
      <c r="E10" s="16">
        <v>8071.4579682628346</v>
      </c>
      <c r="F10" s="16">
        <v>14157.17583080767</v>
      </c>
      <c r="G10" s="16">
        <v>8806.6116047423038</v>
      </c>
      <c r="H10" s="16">
        <v>351688.67639030708</v>
      </c>
      <c r="I10" s="16">
        <v>8.4587681013872533</v>
      </c>
      <c r="J10" s="16">
        <v>812.48037435557001</v>
      </c>
      <c r="K10" s="16">
        <v>7102.5212435412277</v>
      </c>
      <c r="L10" s="19">
        <v>9.6134368602290663E-3</v>
      </c>
    </row>
    <row r="11" spans="1:12" x14ac:dyDescent="0.25">
      <c r="A11" s="17" t="s">
        <v>333</v>
      </c>
      <c r="B11" s="16">
        <v>4.7793721039306574</v>
      </c>
      <c r="C11" s="16">
        <v>111212.9198263275</v>
      </c>
      <c r="D11" s="16">
        <v>115795.56211142351</v>
      </c>
      <c r="E11" s="16">
        <v>171.09295301834376</v>
      </c>
      <c r="F11" s="16">
        <v>2573.5389864545164</v>
      </c>
      <c r="G11" s="16">
        <v>110.60884368709398</v>
      </c>
      <c r="H11" s="16">
        <v>211200.40960877674</v>
      </c>
      <c r="I11" s="16">
        <v>6.8567565072958825</v>
      </c>
      <c r="J11" s="16">
        <v>1111.7404588929799</v>
      </c>
      <c r="K11" s="16">
        <v>6402.8060760180724</v>
      </c>
      <c r="L11" s="19">
        <v>3.2497778643350059E-2</v>
      </c>
    </row>
    <row r="12" spans="1:12" x14ac:dyDescent="0.25">
      <c r="A12" s="17" t="s">
        <v>174</v>
      </c>
      <c r="B12" s="16">
        <v>107922.121224651</v>
      </c>
      <c r="C12" s="16">
        <v>113471.6663978475</v>
      </c>
      <c r="D12" s="16">
        <v>518.395558037309</v>
      </c>
      <c r="E12" s="16">
        <v>26542.386177813099</v>
      </c>
      <c r="F12" s="16">
        <v>344.47611261839302</v>
      </c>
      <c r="G12" s="16">
        <v>211780.78491178399</v>
      </c>
      <c r="H12" s="16">
        <v>105.4657047563247</v>
      </c>
      <c r="I12" s="16">
        <v>4075.2318899407551</v>
      </c>
      <c r="J12" s="16">
        <v>17684.919952578501</v>
      </c>
      <c r="K12" s="16">
        <v>107922.121224651</v>
      </c>
      <c r="L12" s="19">
        <v>4.0395200460499645E-2</v>
      </c>
    </row>
    <row r="13" spans="1:12" x14ac:dyDescent="0.25">
      <c r="A13" s="17" t="s">
        <v>333</v>
      </c>
      <c r="B13" s="16">
        <v>3.8789262778072802</v>
      </c>
      <c r="C13" s="16">
        <v>112253.316801579</v>
      </c>
      <c r="D13" s="16">
        <v>119283.85359930299</v>
      </c>
      <c r="E13" s="16">
        <v>94.268799531118106</v>
      </c>
      <c r="F13" s="16">
        <v>3343.2546071092402</v>
      </c>
      <c r="G13" s="16">
        <v>43.600880041810903</v>
      </c>
      <c r="H13" s="16">
        <v>212946.498424044</v>
      </c>
      <c r="I13" s="16">
        <v>6.3681576641801998</v>
      </c>
      <c r="J13" s="16">
        <v>1203.94666646062</v>
      </c>
      <c r="K13" s="16">
        <v>6837.0655210880705</v>
      </c>
      <c r="L13" s="19">
        <v>5.2521174787797699E-2</v>
      </c>
    </row>
    <row r="14" spans="1:12" x14ac:dyDescent="0.25">
      <c r="A14" s="17" t="s">
        <v>334</v>
      </c>
      <c r="B14" s="16">
        <v>1.026324826164946</v>
      </c>
      <c r="C14" s="16">
        <v>115944.833666839</v>
      </c>
      <c r="D14" s="16">
        <v>123054.8250560905</v>
      </c>
      <c r="E14" s="16">
        <v>721.24158007946528</v>
      </c>
      <c r="F14" s="16">
        <v>1499.9665156627382</v>
      </c>
      <c r="G14" s="16">
        <v>581.03808529676508</v>
      </c>
      <c r="H14" s="16">
        <v>206624.8930807235</v>
      </c>
      <c r="I14" s="16">
        <v>14.331231243994951</v>
      </c>
      <c r="J14" s="16">
        <v>91.382706245984707</v>
      </c>
      <c r="K14" s="16">
        <v>1885.4735928253749</v>
      </c>
      <c r="L14" s="19">
        <v>5.0491998070109928E-2</v>
      </c>
    </row>
    <row r="15" spans="1:12" x14ac:dyDescent="0.25">
      <c r="A15" s="17" t="s">
        <v>335</v>
      </c>
      <c r="B15" s="16">
        <v>2.0639011094872952</v>
      </c>
      <c r="C15" s="16">
        <v>113640.6360615755</v>
      </c>
      <c r="D15" s="16">
        <v>118847.531327014</v>
      </c>
      <c r="E15" s="16">
        <v>1899.26692951686</v>
      </c>
      <c r="F15" s="16">
        <v>5414.4096017994898</v>
      </c>
      <c r="G15" s="16">
        <v>1494.316787378538</v>
      </c>
      <c r="H15" s="16">
        <v>208808.943969121</v>
      </c>
      <c r="I15" s="16">
        <v>17.347172865040051</v>
      </c>
      <c r="J15" s="16">
        <v>76.070090040920903</v>
      </c>
      <c r="K15" s="16">
        <v>2147.3033425655599</v>
      </c>
      <c r="L15" s="19">
        <v>3.7647576205560709E-2</v>
      </c>
    </row>
    <row r="16" spans="1:12" x14ac:dyDescent="0.25">
      <c r="A16" s="17" t="s">
        <v>336</v>
      </c>
      <c r="B16" s="16">
        <v>0.54117953430731502</v>
      </c>
      <c r="C16" s="16">
        <v>110355.10382203749</v>
      </c>
      <c r="D16" s="16">
        <v>118693.1675202675</v>
      </c>
      <c r="E16" s="16">
        <v>51.769197960112351</v>
      </c>
      <c r="F16" s="16">
        <v>102.3103886494025</v>
      </c>
      <c r="G16" s="16" t="s">
        <v>327</v>
      </c>
      <c r="H16" s="16">
        <v>206559.48381882851</v>
      </c>
      <c r="I16" s="16">
        <v>12.81910945362614</v>
      </c>
      <c r="J16" s="16">
        <v>102.11321332104239</v>
      </c>
      <c r="K16" s="16">
        <v>868.38902566137995</v>
      </c>
      <c r="L16" s="19">
        <v>3.6104168630313002E-2</v>
      </c>
    </row>
    <row r="17" spans="1:12" x14ac:dyDescent="0.25">
      <c r="A17" s="17" t="s">
        <v>335</v>
      </c>
      <c r="B17" s="16">
        <v>2.9667244623080151</v>
      </c>
      <c r="C17" s="16">
        <v>110162.955692223</v>
      </c>
      <c r="D17" s="16">
        <v>117134.6016998385</v>
      </c>
      <c r="E17" s="16">
        <v>1796.4439937207981</v>
      </c>
      <c r="F17" s="16">
        <v>5819.8135885821248</v>
      </c>
      <c r="G17" s="16">
        <v>1471.2673070691194</v>
      </c>
      <c r="H17" s="16">
        <v>204547.5200684155</v>
      </c>
      <c r="I17" s="16">
        <v>18.307539025493249</v>
      </c>
      <c r="J17" s="16">
        <v>95.100390662203608</v>
      </c>
      <c r="K17" s="16">
        <v>1990.3032433263199</v>
      </c>
      <c r="L17" s="19">
        <v>2.8039578024572451E-2</v>
      </c>
    </row>
    <row r="18" spans="1:12" x14ac:dyDescent="0.25">
      <c r="A18" s="17" t="s">
        <v>193</v>
      </c>
      <c r="B18" s="16">
        <v>12.944360600633352</v>
      </c>
      <c r="C18" s="16">
        <v>112731.324712741</v>
      </c>
      <c r="D18" s="16">
        <v>121322.05572798934</v>
      </c>
      <c r="E18" s="16">
        <v>6442.9507528261056</v>
      </c>
      <c r="F18" s="16">
        <v>26647.989025456216</v>
      </c>
      <c r="G18" s="16">
        <v>5678.709109847553</v>
      </c>
      <c r="H18" s="16">
        <v>210458.93330175488</v>
      </c>
      <c r="I18" s="16">
        <v>8.140843990370124</v>
      </c>
      <c r="J18" s="16">
        <v>95.254810973023211</v>
      </c>
      <c r="K18" s="16">
        <v>1601.6577379261926</v>
      </c>
      <c r="L18" s="19">
        <v>6.0758438511696787E-2</v>
      </c>
    </row>
    <row r="19" spans="1:12" x14ac:dyDescent="0.25">
      <c r="A19" s="17" t="s">
        <v>199</v>
      </c>
      <c r="B19" s="16">
        <v>8.4979885946861309</v>
      </c>
      <c r="C19" s="16">
        <v>110590.62091328784</v>
      </c>
      <c r="D19" s="16">
        <v>118537.32313205699</v>
      </c>
      <c r="E19" s="16">
        <v>4072.0675409030082</v>
      </c>
      <c r="F19" s="16">
        <v>18790.926765295564</v>
      </c>
      <c r="G19" s="16">
        <v>3212.4671208050768</v>
      </c>
      <c r="H19" s="16">
        <v>210432.50014043649</v>
      </c>
      <c r="I19" s="16">
        <v>7.9407941832534661</v>
      </c>
      <c r="J19" s="16">
        <v>88.573635908620517</v>
      </c>
      <c r="K19" s="16">
        <v>3137.8920844475379</v>
      </c>
      <c r="L19" s="19">
        <v>6.6410587046093303E-2</v>
      </c>
    </row>
    <row r="20" spans="1:12" x14ac:dyDescent="0.25">
      <c r="A20" s="17" t="s">
        <v>209</v>
      </c>
      <c r="B20" s="16">
        <v>0.53378811230699263</v>
      </c>
      <c r="C20" s="16">
        <v>108083.3176561032</v>
      </c>
      <c r="D20" s="16">
        <v>118115.25811332269</v>
      </c>
      <c r="E20" s="16">
        <v>1562.6094786476851</v>
      </c>
      <c r="F20" s="16">
        <v>3178.7994101838958</v>
      </c>
      <c r="G20" s="16">
        <v>128.77684270811986</v>
      </c>
      <c r="H20" s="16">
        <v>210881.58786712089</v>
      </c>
      <c r="I20" s="16">
        <v>16.767780928449163</v>
      </c>
      <c r="J20" s="16">
        <v>2344.4686445518469</v>
      </c>
      <c r="K20" s="16">
        <v>3056.1124978181588</v>
      </c>
      <c r="L20" s="19">
        <v>5.7065377487695801E-2</v>
      </c>
    </row>
    <row r="21" spans="1:12" x14ac:dyDescent="0.25">
      <c r="A21" s="17" t="s">
        <v>337</v>
      </c>
      <c r="B21" s="16">
        <v>0.32061380798496297</v>
      </c>
      <c r="C21" s="16">
        <v>66397.435640677795</v>
      </c>
      <c r="D21" s="16">
        <v>75456.877537632798</v>
      </c>
      <c r="E21" s="16">
        <v>1041.4988890024899</v>
      </c>
      <c r="F21" s="16">
        <v>1680.1527088133</v>
      </c>
      <c r="G21" s="16">
        <v>56.2882298095154</v>
      </c>
      <c r="H21" s="16">
        <v>209568.76918259199</v>
      </c>
      <c r="I21" s="16">
        <v>10.8725046597299</v>
      </c>
      <c r="J21" s="16">
        <v>1916.6559135285099</v>
      </c>
      <c r="K21" s="16">
        <v>3403.3992490953501</v>
      </c>
      <c r="L21" s="19">
        <v>2.4378201383224208E-2</v>
      </c>
    </row>
    <row r="22" spans="1:12" x14ac:dyDescent="0.25">
      <c r="A22" s="17" t="s">
        <v>338</v>
      </c>
      <c r="B22" s="16">
        <v>11.237398156926201</v>
      </c>
      <c r="C22" s="16">
        <v>126932.980670787</v>
      </c>
      <c r="D22" s="16">
        <v>130332.358127557</v>
      </c>
      <c r="E22" s="16">
        <v>5056.7836531131297</v>
      </c>
      <c r="F22" s="16">
        <v>920490.29407849605</v>
      </c>
      <c r="G22" s="16">
        <v>3538.0206951755899</v>
      </c>
      <c r="H22" s="16">
        <v>225589.96013896301</v>
      </c>
      <c r="I22" s="16">
        <v>30.7761737106634</v>
      </c>
      <c r="J22" s="16">
        <v>2056.23076963117</v>
      </c>
      <c r="K22" s="16">
        <v>5983.2624807461398</v>
      </c>
      <c r="L22" s="19">
        <v>0.29787348594048169</v>
      </c>
    </row>
    <row r="23" spans="1:12" x14ac:dyDescent="0.25">
      <c r="A23" s="17" t="s">
        <v>213</v>
      </c>
      <c r="B23" s="16">
        <v>6.3331687802143799</v>
      </c>
      <c r="C23" s="16">
        <v>80066.811186801802</v>
      </c>
      <c r="D23" s="16">
        <v>83723.594702942093</v>
      </c>
      <c r="E23" s="16">
        <v>3894.7783588780699</v>
      </c>
      <c r="F23" s="16">
        <v>388161.08144952002</v>
      </c>
      <c r="G23" s="16">
        <v>3660.1214726539401</v>
      </c>
      <c r="H23" s="16">
        <v>205469.31447311401</v>
      </c>
      <c r="I23" s="16">
        <v>33.89391735745</v>
      </c>
      <c r="J23" s="16">
        <v>1617.9230096949</v>
      </c>
      <c r="K23" s="16">
        <v>2647.0090279405899</v>
      </c>
      <c r="L23" s="19">
        <v>0.29953320068511358</v>
      </c>
    </row>
    <row r="24" spans="1:12" x14ac:dyDescent="0.25">
      <c r="A24" s="17" t="s">
        <v>224</v>
      </c>
      <c r="B24" s="16">
        <v>3.8964112760478748</v>
      </c>
      <c r="C24" s="16">
        <v>131364.2795354565</v>
      </c>
      <c r="D24" s="16">
        <v>120983.566252502</v>
      </c>
      <c r="E24" s="16">
        <v>3489.0342306306247</v>
      </c>
      <c r="F24" s="16">
        <v>207755.92619888001</v>
      </c>
      <c r="G24" s="16">
        <v>2819.8035479154951</v>
      </c>
      <c r="H24" s="16">
        <v>226101.5307817795</v>
      </c>
      <c r="I24" s="16">
        <v>27.794096809977201</v>
      </c>
      <c r="J24" s="16">
        <v>2507.2934493009852</v>
      </c>
      <c r="K24" s="16">
        <v>5182.3277101268495</v>
      </c>
      <c r="L24" s="19">
        <v>3.2516259973329381E-2</v>
      </c>
    </row>
    <row r="25" spans="1:12" x14ac:dyDescent="0.25">
      <c r="A25" s="17" t="s">
        <v>225</v>
      </c>
      <c r="B25" s="16">
        <v>0.24524301061825207</v>
      </c>
      <c r="C25" s="16">
        <v>68495.914235565433</v>
      </c>
      <c r="D25" s="16">
        <v>77439.059072586184</v>
      </c>
      <c r="E25" s="16">
        <v>373.09202574089375</v>
      </c>
      <c r="F25" s="16">
        <v>913.10385068610719</v>
      </c>
      <c r="G25" s="16">
        <v>34.026883388216582</v>
      </c>
      <c r="H25" s="16">
        <v>210372.68392023892</v>
      </c>
      <c r="I25" s="16">
        <v>2.2050376092008159</v>
      </c>
      <c r="J25" s="16">
        <v>510.51885348561552</v>
      </c>
      <c r="K25" s="16">
        <v>1709.5871479593043</v>
      </c>
      <c r="L25" s="19">
        <v>3.5963540531175439E-2</v>
      </c>
    </row>
    <row r="26" spans="1:12" x14ac:dyDescent="0.25">
      <c r="A26" s="17" t="s">
        <v>227</v>
      </c>
      <c r="B26" s="16">
        <v>5.6090296300369049</v>
      </c>
      <c r="C26" s="16">
        <v>66091.494034184405</v>
      </c>
      <c r="D26" s="16">
        <v>76152.162887200902</v>
      </c>
      <c r="E26" s="16">
        <v>4700.6504781753192</v>
      </c>
      <c r="F26" s="16">
        <v>5036.7115555242399</v>
      </c>
      <c r="G26" s="16">
        <v>1888.505621193</v>
      </c>
      <c r="H26" s="16">
        <v>210099.64180059452</v>
      </c>
      <c r="I26" s="16">
        <v>477.32060238641606</v>
      </c>
      <c r="J26" s="16">
        <v>191083.46098716662</v>
      </c>
      <c r="K26" s="16">
        <v>48159.281162251311</v>
      </c>
      <c r="L26" s="19">
        <v>0.145600438379374</v>
      </c>
    </row>
    <row r="27" spans="1:12" x14ac:dyDescent="0.25"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Average LA Major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Qt Xlsx Library</dc:creator>
  <cp:lastModifiedBy>Sheila Gerardo</cp:lastModifiedBy>
  <dcterms:created xsi:type="dcterms:W3CDTF">2020-11-30T23:03:37Z</dcterms:created>
  <dcterms:modified xsi:type="dcterms:W3CDTF">2020-12-10T15:27:16Z</dcterms:modified>
</cp:coreProperties>
</file>