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k\Dropbox\LA-ICP-MS Methods Class\"/>
    </mc:Choice>
  </mc:AlternateContent>
  <bookViews>
    <workbookView xWindow="0" yWindow="0" windowWidth="1047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19" i="1" l="1"/>
  <c r="BP19" i="1"/>
  <c r="AX19" i="1"/>
  <c r="AF19" i="1"/>
  <c r="N19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CM15" i="1"/>
  <c r="CL15" i="1"/>
  <c r="CK15" i="1"/>
  <c r="CK19" i="1" s="1"/>
  <c r="CJ15" i="1"/>
  <c r="CI15" i="1"/>
  <c r="CH15" i="1"/>
  <c r="CG15" i="1"/>
  <c r="CF15" i="1"/>
  <c r="CE15" i="1"/>
  <c r="CE19" i="1" s="1"/>
  <c r="CD15" i="1"/>
  <c r="CC15" i="1"/>
  <c r="CB15" i="1"/>
  <c r="CB19" i="1" s="1"/>
  <c r="CA15" i="1"/>
  <c r="BZ15" i="1"/>
  <c r="BY15" i="1"/>
  <c r="BY19" i="1" s="1"/>
  <c r="BX15" i="1"/>
  <c r="BW15" i="1"/>
  <c r="BV15" i="1"/>
  <c r="BV19" i="1" s="1"/>
  <c r="BU15" i="1"/>
  <c r="BT15" i="1"/>
  <c r="BS15" i="1"/>
  <c r="BS19" i="1" s="1"/>
  <c r="BR15" i="1"/>
  <c r="BQ15" i="1"/>
  <c r="BP15" i="1"/>
  <c r="BO15" i="1"/>
  <c r="BN15" i="1"/>
  <c r="BM15" i="1"/>
  <c r="BM19" i="1" s="1"/>
  <c r="BL15" i="1"/>
  <c r="BK15" i="1"/>
  <c r="BJ15" i="1"/>
  <c r="BJ19" i="1" s="1"/>
  <c r="BI15" i="1"/>
  <c r="BH15" i="1"/>
  <c r="BG15" i="1"/>
  <c r="BG19" i="1" s="1"/>
  <c r="BF15" i="1"/>
  <c r="BE15" i="1"/>
  <c r="BD15" i="1"/>
  <c r="BD19" i="1" s="1"/>
  <c r="BC15" i="1"/>
  <c r="BB15" i="1"/>
  <c r="BA15" i="1"/>
  <c r="BA19" i="1" s="1"/>
  <c r="AZ15" i="1"/>
  <c r="AY15" i="1"/>
  <c r="AX15" i="1"/>
  <c r="AW15" i="1"/>
  <c r="AV15" i="1"/>
  <c r="AU15" i="1"/>
  <c r="AU19" i="1" s="1"/>
  <c r="AT15" i="1"/>
  <c r="AS15" i="1"/>
  <c r="AR15" i="1"/>
  <c r="AR19" i="1" s="1"/>
  <c r="AQ15" i="1"/>
  <c r="AP15" i="1"/>
  <c r="AO15" i="1"/>
  <c r="AO19" i="1" s="1"/>
  <c r="AN15" i="1"/>
  <c r="AM15" i="1"/>
  <c r="AL15" i="1"/>
  <c r="AL19" i="1" s="1"/>
  <c r="AK15" i="1"/>
  <c r="AJ15" i="1"/>
  <c r="AI15" i="1"/>
  <c r="AI19" i="1" s="1"/>
  <c r="AH15" i="1"/>
  <c r="AG15" i="1"/>
  <c r="AF15" i="1"/>
  <c r="AE15" i="1"/>
  <c r="AD15" i="1"/>
  <c r="AC15" i="1"/>
  <c r="AC19" i="1" s="1"/>
  <c r="AB15" i="1"/>
  <c r="AA15" i="1"/>
  <c r="Z15" i="1"/>
  <c r="Z19" i="1" s="1"/>
  <c r="Y15" i="1"/>
  <c r="X15" i="1"/>
  <c r="W15" i="1"/>
  <c r="W19" i="1" s="1"/>
  <c r="V15" i="1"/>
  <c r="U15" i="1"/>
  <c r="T15" i="1"/>
  <c r="T19" i="1" s="1"/>
  <c r="S15" i="1"/>
  <c r="R15" i="1"/>
  <c r="Q15" i="1"/>
  <c r="Q19" i="1" s="1"/>
  <c r="P15" i="1"/>
  <c r="O15" i="1"/>
  <c r="N15" i="1"/>
  <c r="M15" i="1"/>
  <c r="L15" i="1"/>
  <c r="K15" i="1"/>
  <c r="K19" i="1" s="1"/>
  <c r="J15" i="1"/>
  <c r="I15" i="1"/>
  <c r="H15" i="1"/>
  <c r="H19" i="1" s="1"/>
  <c r="G15" i="1"/>
  <c r="F15" i="1"/>
  <c r="E15" i="1"/>
  <c r="E19" i="1" s="1"/>
  <c r="G20" i="1" l="1"/>
  <c r="E20" i="1"/>
</calcChain>
</file>

<file path=xl/sharedStrings.xml><?xml version="1.0" encoding="utf-8"?>
<sst xmlns="http://schemas.openxmlformats.org/spreadsheetml/2006/main" count="128" uniqueCount="114">
  <si>
    <t>Duration (s)</t>
  </si>
  <si>
    <t>Position (x)</t>
  </si>
  <si>
    <t>Position (y)</t>
  </si>
  <si>
    <t>Li7_ppm_mean</t>
  </si>
  <si>
    <t>Li7_ppm_2SE(int)</t>
  </si>
  <si>
    <t>Li7_ppm_LOD_Longerich</t>
  </si>
  <si>
    <t>Mg24_ppm_mean</t>
  </si>
  <si>
    <t>Mg24_ppm_2SE(int)</t>
  </si>
  <si>
    <t>Mg24_ppm_LOD_Longerich</t>
  </si>
  <si>
    <t>Mg25_ppm_mean</t>
  </si>
  <si>
    <t>Mg25_ppm_2SE(int)</t>
  </si>
  <si>
    <t>Mg25_ppm_LOD_Longerich</t>
  </si>
  <si>
    <t>Al27_ppm_mean</t>
  </si>
  <si>
    <t>Al27_ppm_2SE(int)</t>
  </si>
  <si>
    <t>Al27_ppm_LOD_Longerich</t>
  </si>
  <si>
    <t>Si29_ppm_mean</t>
  </si>
  <si>
    <t>Si29_ppm_2SE(int)</t>
  </si>
  <si>
    <t>Si29_ppm_LOD_Longerich</t>
  </si>
  <si>
    <t>K39_ppm_mean</t>
  </si>
  <si>
    <t>K39_ppm_2SE(int)</t>
  </si>
  <si>
    <t>K39_ppm_LOD_Longerich</t>
  </si>
  <si>
    <t>Ca44_ppm_mean</t>
  </si>
  <si>
    <t>Ca44_ppm_2SE(int)</t>
  </si>
  <si>
    <t>Ca44_ppm_LOD_Longerich</t>
  </si>
  <si>
    <t>V51_ppm_mean</t>
  </si>
  <si>
    <t>V51_ppm_2SE(int)</t>
  </si>
  <si>
    <t>V51_ppm_LOD_Longerich</t>
  </si>
  <si>
    <t>Mn55_ppm_mean</t>
  </si>
  <si>
    <t>Mn55_ppm_2SE(int)</t>
  </si>
  <si>
    <t>Mn55_ppm_LOD_Longerich</t>
  </si>
  <si>
    <t>Fe57_ppm_mean</t>
  </si>
  <si>
    <t>Fe57_ppm_2SE(int)</t>
  </si>
  <si>
    <t>Fe57_ppm_LOD_Longerich</t>
  </si>
  <si>
    <t>Sr88_ppm_mean</t>
  </si>
  <si>
    <t>Sr88_ppm_2SE(int)</t>
  </si>
  <si>
    <t>Sr88_ppm_LOD_Longerich</t>
  </si>
  <si>
    <t>Y89_ppm_mean</t>
  </si>
  <si>
    <t>Y89_ppm_2SE(int)</t>
  </si>
  <si>
    <t>Y89_ppm_LOD_Longerich</t>
  </si>
  <si>
    <t>Ba137_ppm_mean</t>
  </si>
  <si>
    <t>Ba137_ppm_2SE(int)</t>
  </si>
  <si>
    <t>Ba137_ppm_LOD_Longerich</t>
  </si>
  <si>
    <t>Ba138_ppm_mean</t>
  </si>
  <si>
    <t>Ba138_ppm_2SE(int)</t>
  </si>
  <si>
    <t>Ba138_ppm_LOD_Longerich</t>
  </si>
  <si>
    <t>La139_ppm_mean</t>
  </si>
  <si>
    <t>La139_ppm_2SE(int)</t>
  </si>
  <si>
    <t>La139_ppm_LOD_Longerich</t>
  </si>
  <si>
    <t>Ce140_ppm_mean</t>
  </si>
  <si>
    <t>Ce140_ppm_2SE(int)</t>
  </si>
  <si>
    <t>Ce140_ppm_LOD_Longerich</t>
  </si>
  <si>
    <t>Pr141_ppm_mean</t>
  </si>
  <si>
    <t>Pr141_ppm_2SE(int)</t>
  </si>
  <si>
    <t>Pr141_ppm_LOD_Longerich</t>
  </si>
  <si>
    <t>Nd146_ppm_mean</t>
  </si>
  <si>
    <t>Nd146_ppm_2SE(int)</t>
  </si>
  <si>
    <t>Nd146_ppm_LOD_Longerich</t>
  </si>
  <si>
    <t>Sm147_ppm_mean</t>
  </si>
  <si>
    <t>Sm147_ppm_2SE(int)</t>
  </si>
  <si>
    <t>Sm147_ppm_LOD_Longerich</t>
  </si>
  <si>
    <t>Eu153_ppm_mean</t>
  </si>
  <si>
    <t>Eu153_ppm_2SE(int)</t>
  </si>
  <si>
    <t>Eu153_ppm_LOD_Longerich</t>
  </si>
  <si>
    <t>Gd157_ppm_mean</t>
  </si>
  <si>
    <t>Gd157_ppm_2SE(int)</t>
  </si>
  <si>
    <t>Gd157_ppm_LOD_Longerich</t>
  </si>
  <si>
    <t>Tb159_ppm_mean</t>
  </si>
  <si>
    <t>Tb159_ppm_2SE(int)</t>
  </si>
  <si>
    <t>Tb159_ppm_LOD_Longerich</t>
  </si>
  <si>
    <t>Dy163_ppm_mean</t>
  </si>
  <si>
    <t>Dy163_ppm_2SE(int)</t>
  </si>
  <si>
    <t>Dy163_ppm_LOD_Longerich</t>
  </si>
  <si>
    <t>Ho165_ppm_mean</t>
  </si>
  <si>
    <t>Ho165_ppm_2SE(int)</t>
  </si>
  <si>
    <t>Ho165_ppm_LOD_Longerich</t>
  </si>
  <si>
    <t>Er166_ppm_mean</t>
  </si>
  <si>
    <t>Er166_ppm_2SE(int)</t>
  </si>
  <si>
    <t>Er166_ppm_LOD_Longerich</t>
  </si>
  <si>
    <t>Tm169_ppm_mean</t>
  </si>
  <si>
    <t>Tm169_ppm_2SE(int)</t>
  </si>
  <si>
    <t>Tm169_ppm_LOD_Longerich</t>
  </si>
  <si>
    <t>Yb172_ppm_mean</t>
  </si>
  <si>
    <t>Yb172_ppm_2SE(int)</t>
  </si>
  <si>
    <t>Yb172_ppm_LOD_Longerich</t>
  </si>
  <si>
    <t>Lu175_ppm_mean</t>
  </si>
  <si>
    <t>Lu175_ppm_2SE(int)</t>
  </si>
  <si>
    <t>Lu175_ppm_LOD_Longerich</t>
  </si>
  <si>
    <t>U238_ppm_mean</t>
  </si>
  <si>
    <t>U238_ppm_2SE(int)</t>
  </si>
  <si>
    <t>U238_ppm_LOD_Longerich</t>
  </si>
  <si>
    <t>G_NIST612</t>
  </si>
  <si>
    <t>612-1</t>
  </si>
  <si>
    <t>BelowLOD</t>
  </si>
  <si>
    <t/>
  </si>
  <si>
    <t>612-2</t>
  </si>
  <si>
    <t>612-3</t>
  </si>
  <si>
    <t>612-4</t>
  </si>
  <si>
    <t>612-5</t>
  </si>
  <si>
    <t>612-6</t>
  </si>
  <si>
    <t>612-7</t>
  </si>
  <si>
    <t>612-8</t>
  </si>
  <si>
    <t>612-9</t>
  </si>
  <si>
    <t>612-10</t>
  </si>
  <si>
    <t>612-11</t>
  </si>
  <si>
    <t>612-12</t>
  </si>
  <si>
    <t>avg</t>
  </si>
  <si>
    <t>std</t>
  </si>
  <si>
    <t>n</t>
  </si>
  <si>
    <t>GRP*</t>
  </si>
  <si>
    <t>avg/GRP*</t>
  </si>
  <si>
    <t>Grand Avg recovery (excluding Al, Si, K, Fe)</t>
  </si>
  <si>
    <t>±</t>
  </si>
  <si>
    <t>not certified in MACS3</t>
  </si>
  <si>
    <t>likely Ca &amp; Ar oxides/hydroxides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</si>
</sst>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"/>
  <sheetViews>
    <sheetView tabSelected="1" workbookViewId="0">
      <selection activeCell="E23" sqref="E23"/>
    </sheetView>
  </sheetViews>
  <sheetFormatPr defaultRowHeight="15" x14ac:dyDescent="0.25"/>
  <sheetData>
    <row r="1" spans="1:91" ht="63" x14ac:dyDescent="0.25">
      <c r="A1" s="1"/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</row>
    <row r="2" spans="1:91" ht="15.75" x14ac:dyDescent="0.25">
      <c r="A2" s="3" t="s">
        <v>90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x14ac:dyDescent="0.25">
      <c r="A3" t="s">
        <v>91</v>
      </c>
      <c r="B3">
        <v>45.173000000000002</v>
      </c>
      <c r="C3">
        <v>132426</v>
      </c>
      <c r="D3">
        <v>118617</v>
      </c>
      <c r="E3" s="5">
        <v>40.0877624615825</v>
      </c>
      <c r="F3" s="5">
        <v>2.3474356028243402</v>
      </c>
      <c r="G3" s="5">
        <v>0.97091844302502806</v>
      </c>
      <c r="H3" s="5">
        <v>65.039604546935294</v>
      </c>
      <c r="I3" s="5">
        <v>4.7825817223012796</v>
      </c>
      <c r="J3" s="5">
        <v>1.5294443870899901</v>
      </c>
      <c r="K3" s="5">
        <v>60.748013364615403</v>
      </c>
      <c r="L3" s="5">
        <v>6.3369966117541097</v>
      </c>
      <c r="M3" s="5">
        <v>6.0302063030194004</v>
      </c>
      <c r="N3" s="5">
        <v>13601.5179085379</v>
      </c>
      <c r="O3" s="5">
        <v>702.53465388726704</v>
      </c>
      <c r="P3" s="5">
        <v>3.5380503881793501</v>
      </c>
      <c r="Q3" s="5">
        <v>340529.40386503102</v>
      </c>
      <c r="R3" s="5">
        <v>16559.1502918156</v>
      </c>
      <c r="S3" s="5">
        <v>600.46267867526001</v>
      </c>
      <c r="T3" s="5" t="s">
        <v>92</v>
      </c>
      <c r="U3" s="5">
        <v>52.233843130334499</v>
      </c>
      <c r="V3" s="5">
        <v>-191.69418959157699</v>
      </c>
      <c r="W3" s="5">
        <v>86373.825929496496</v>
      </c>
      <c r="X3" s="5">
        <v>3111.8417111074</v>
      </c>
      <c r="Y3" s="5" t="s">
        <v>93</v>
      </c>
      <c r="Z3" s="5">
        <v>44.576761524963203</v>
      </c>
      <c r="AA3" s="5">
        <v>2.74174245063679</v>
      </c>
      <c r="AB3" s="5">
        <v>0.25672045712097502</v>
      </c>
      <c r="AC3" s="5">
        <v>38.478111284292098</v>
      </c>
      <c r="AD3" s="5">
        <v>2.0277554706305798</v>
      </c>
      <c r="AE3" s="5">
        <v>1.2322500679892501</v>
      </c>
      <c r="AF3" s="5">
        <v>209.364648381828</v>
      </c>
      <c r="AG3" s="5">
        <v>55.059128193678603</v>
      </c>
      <c r="AH3" s="5">
        <v>103.67474075315199</v>
      </c>
      <c r="AI3" s="5">
        <v>76.514448274409006</v>
      </c>
      <c r="AJ3" s="5">
        <v>4.3230524710852603</v>
      </c>
      <c r="AK3" s="5">
        <v>9.95018430606711E-2</v>
      </c>
      <c r="AL3" s="5">
        <v>37.8530838857167</v>
      </c>
      <c r="AM3" s="5">
        <v>1.9764918384719501</v>
      </c>
      <c r="AN3" s="5">
        <v>0.13278910182892001</v>
      </c>
      <c r="AO3" s="5">
        <v>43.869607479251201</v>
      </c>
      <c r="AP3" s="5">
        <v>4.6715113552508196</v>
      </c>
      <c r="AQ3" s="5">
        <v>1.00839035925323</v>
      </c>
      <c r="AR3" s="5">
        <v>43.344052461252701</v>
      </c>
      <c r="AS3" s="5">
        <v>2.1861681176471199</v>
      </c>
      <c r="AT3" s="5">
        <v>0.13747638045861499</v>
      </c>
      <c r="AU3" s="5">
        <v>38.255347871757799</v>
      </c>
      <c r="AV3" s="5">
        <v>2.1895373320502198</v>
      </c>
      <c r="AW3" s="5">
        <v>6.7049976706796494E-2</v>
      </c>
      <c r="AX3" s="5">
        <v>41.449374990691098</v>
      </c>
      <c r="AY3" s="5">
        <v>2.5163483351807301</v>
      </c>
      <c r="AZ3" s="5">
        <v>7.0597963271360406E-2</v>
      </c>
      <c r="BA3" s="5">
        <v>40.967228233625299</v>
      </c>
      <c r="BB3" s="5">
        <v>2.38040264879759</v>
      </c>
      <c r="BC3" s="5">
        <v>3.8499869318305402E-2</v>
      </c>
      <c r="BD3" s="5">
        <v>38.842704777799703</v>
      </c>
      <c r="BE3" s="5">
        <v>2.33007393363288</v>
      </c>
      <c r="BF3" s="5">
        <v>0.317701600521131</v>
      </c>
      <c r="BG3" s="5">
        <v>40.106396036236198</v>
      </c>
      <c r="BH3" s="5">
        <v>2.5663977272565699</v>
      </c>
      <c r="BI3" s="5">
        <v>0.59043516657564798</v>
      </c>
      <c r="BJ3" s="5">
        <v>38.420213738630103</v>
      </c>
      <c r="BK3" s="5">
        <v>2.60591289124888</v>
      </c>
      <c r="BL3" s="5">
        <v>0.13328664303493401</v>
      </c>
      <c r="BM3" s="5">
        <v>39.706668133752402</v>
      </c>
      <c r="BN3" s="5">
        <v>3.2542855909172901</v>
      </c>
      <c r="BO3" s="5">
        <v>0.45432754650645402</v>
      </c>
      <c r="BP3" s="5">
        <v>39.5552241657184</v>
      </c>
      <c r="BQ3" s="5">
        <v>2.3432913814899701</v>
      </c>
      <c r="BR3" s="5">
        <v>7.1206613058624996E-2</v>
      </c>
      <c r="BS3" s="5">
        <v>39.737467391953899</v>
      </c>
      <c r="BT3" s="5">
        <v>2.5430101186121701</v>
      </c>
      <c r="BU3" s="5">
        <v>0.15031690652937099</v>
      </c>
      <c r="BV3" s="5">
        <v>41.758369306013698</v>
      </c>
      <c r="BW3" s="5">
        <v>2.2600464304346999</v>
      </c>
      <c r="BX3" s="5">
        <v>9.5070258064825802E-2</v>
      </c>
      <c r="BY3" s="5">
        <v>41.071135699952301</v>
      </c>
      <c r="BZ3" s="5">
        <v>2.7377388468559598</v>
      </c>
      <c r="CA3" s="5">
        <v>0.26708600756781398</v>
      </c>
      <c r="CB3" s="5">
        <v>37.987009519815899</v>
      </c>
      <c r="CC3" s="5">
        <v>2.3340721943634302</v>
      </c>
      <c r="CD3" s="5">
        <v>4.4052619342787799E-2</v>
      </c>
      <c r="CE3" s="5">
        <v>39.2451977025096</v>
      </c>
      <c r="CF3" s="5">
        <v>2.5012127618442799</v>
      </c>
      <c r="CG3" s="5">
        <v>0.27301443391030999</v>
      </c>
      <c r="CH3" s="5">
        <v>38.303026892302697</v>
      </c>
      <c r="CI3" s="5">
        <v>2.1147135206763501</v>
      </c>
      <c r="CJ3" s="5">
        <v>7.6842753221158397E-2</v>
      </c>
      <c r="CK3" s="5">
        <v>43.559624959069197</v>
      </c>
      <c r="CL3" s="5">
        <v>2.94409101087055</v>
      </c>
      <c r="CM3" s="5">
        <v>0.11298223372173199</v>
      </c>
    </row>
    <row r="4" spans="1:91" x14ac:dyDescent="0.25">
      <c r="A4" t="s">
        <v>94</v>
      </c>
      <c r="B4">
        <v>45.14</v>
      </c>
      <c r="C4">
        <v>132426</v>
      </c>
      <c r="D4">
        <v>118767</v>
      </c>
      <c r="E4" s="5">
        <v>39.6288704666771</v>
      </c>
      <c r="F4" s="5">
        <v>2.7257971070151501</v>
      </c>
      <c r="G4" s="5">
        <v>1.1214657963227399</v>
      </c>
      <c r="H4" s="5">
        <v>62.805931234872098</v>
      </c>
      <c r="I4" s="5">
        <v>4.7984297313302102</v>
      </c>
      <c r="J4" s="5">
        <v>1.3977529186924</v>
      </c>
      <c r="K4" s="5">
        <v>55.979696635658101</v>
      </c>
      <c r="L4" s="5">
        <v>7.21966325618585</v>
      </c>
      <c r="M4" s="5">
        <v>4.0066004098672501</v>
      </c>
      <c r="N4" s="5">
        <v>13026.83745517</v>
      </c>
      <c r="O4" s="5">
        <v>718.75685717606905</v>
      </c>
      <c r="P4" s="5">
        <v>3.6271427203205402</v>
      </c>
      <c r="Q4" s="5">
        <v>340802.88619323203</v>
      </c>
      <c r="R4" s="5">
        <v>17571.674551301901</v>
      </c>
      <c r="S4" s="5">
        <v>597.26642231633298</v>
      </c>
      <c r="T4" s="5">
        <v>-175.28079324369901</v>
      </c>
      <c r="U4" s="5">
        <v>68.749009663320393</v>
      </c>
      <c r="V4" s="5">
        <v>-228.80139660205899</v>
      </c>
      <c r="W4" s="5">
        <v>85181.9148053963</v>
      </c>
      <c r="X4" s="5">
        <v>3656.3894201041298</v>
      </c>
      <c r="Y4" s="5" t="s">
        <v>93</v>
      </c>
      <c r="Z4" s="5">
        <v>44.543612393042103</v>
      </c>
      <c r="AA4" s="5">
        <v>3.08641719490821</v>
      </c>
      <c r="AB4" s="5">
        <v>0.26261665992800998</v>
      </c>
      <c r="AC4" s="5">
        <v>39.063001574726897</v>
      </c>
      <c r="AD4" s="5">
        <v>3.1004156779202701</v>
      </c>
      <c r="AE4" s="5">
        <v>1.1975943508542899</v>
      </c>
      <c r="AF4" s="5">
        <v>200.549980993188</v>
      </c>
      <c r="AG4" s="5">
        <v>55.088809046670299</v>
      </c>
      <c r="AH4" s="5">
        <v>110.152198861789</v>
      </c>
      <c r="AI4" s="5">
        <v>82.885644734764</v>
      </c>
      <c r="AJ4" s="5">
        <v>6.0097942010178604</v>
      </c>
      <c r="AK4" s="5">
        <v>9.7568659835955696E-2</v>
      </c>
      <c r="AL4" s="5">
        <v>39.225458223349797</v>
      </c>
      <c r="AM4" s="5">
        <v>2.7362413348539301</v>
      </c>
      <c r="AN4" s="5">
        <v>6.7120589161174804E-2</v>
      </c>
      <c r="AO4" s="5">
        <v>44.397159905566099</v>
      </c>
      <c r="AP4" s="5">
        <v>4.9279145109466098</v>
      </c>
      <c r="AQ4" s="5">
        <v>0.46095489547944002</v>
      </c>
      <c r="AR4" s="5">
        <v>45.681595822865198</v>
      </c>
      <c r="AS4" s="5">
        <v>3.6848751070544701</v>
      </c>
      <c r="AT4" s="5">
        <v>9.7316956409149905E-2</v>
      </c>
      <c r="AU4" s="5">
        <v>39.825225223996497</v>
      </c>
      <c r="AV4" s="5">
        <v>2.3800721555787701</v>
      </c>
      <c r="AW4" s="5">
        <v>4.50590756455896E-2</v>
      </c>
      <c r="AX4" s="5">
        <v>44.695615028814998</v>
      </c>
      <c r="AY4" s="5">
        <v>3.8713242318848402</v>
      </c>
      <c r="AZ4" s="5">
        <v>2.53425482163653E-2</v>
      </c>
      <c r="BA4" s="5">
        <v>44.207282934143102</v>
      </c>
      <c r="BB4" s="5">
        <v>3.30788514468165</v>
      </c>
      <c r="BC4" s="5">
        <v>5.1958064128348101E-2</v>
      </c>
      <c r="BD4" s="5">
        <v>39.2209154884223</v>
      </c>
      <c r="BE4" s="5">
        <v>2.9778285399998001</v>
      </c>
      <c r="BF4" s="5">
        <v>0.28887801744425601</v>
      </c>
      <c r="BG4" s="5">
        <v>42.801681655153402</v>
      </c>
      <c r="BH4" s="5">
        <v>3.3153257595105701</v>
      </c>
      <c r="BI4" s="5">
        <v>0.38605839740716202</v>
      </c>
      <c r="BJ4" s="5">
        <v>38.549423955337197</v>
      </c>
      <c r="BK4" s="5">
        <v>2.5092425730516399</v>
      </c>
      <c r="BL4" s="5">
        <v>7.4428245979760901E-2</v>
      </c>
      <c r="BM4" s="5">
        <v>39.175972227217599</v>
      </c>
      <c r="BN4" s="5">
        <v>3.2485537857361901</v>
      </c>
      <c r="BO4" s="5">
        <v>0.379108906768509</v>
      </c>
      <c r="BP4" s="5">
        <v>39.820503671365501</v>
      </c>
      <c r="BQ4" s="5">
        <v>2.91075985114021</v>
      </c>
      <c r="BR4" s="5">
        <v>3.4179468089335599E-2</v>
      </c>
      <c r="BS4" s="5">
        <v>39.086091771485101</v>
      </c>
      <c r="BT4" s="5">
        <v>2.8376090521715698</v>
      </c>
      <c r="BU4" s="5">
        <v>0.204713628715086</v>
      </c>
      <c r="BV4" s="5">
        <v>41.299128181246203</v>
      </c>
      <c r="BW4" s="5">
        <v>2.5243671039509001</v>
      </c>
      <c r="BX4" s="5">
        <v>5.8945097809346099E-2</v>
      </c>
      <c r="BY4" s="5">
        <v>41.337113055569702</v>
      </c>
      <c r="BZ4" s="5">
        <v>2.9946691586177101</v>
      </c>
      <c r="CA4" s="5">
        <v>0.13548421921019299</v>
      </c>
      <c r="CB4" s="5">
        <v>39.383318703673602</v>
      </c>
      <c r="CC4" s="5">
        <v>2.58503363644295</v>
      </c>
      <c r="CD4" s="5">
        <v>6.3632928242383299E-2</v>
      </c>
      <c r="CE4" s="5">
        <v>40.747169515857102</v>
      </c>
      <c r="CF4" s="5">
        <v>2.92188574493807</v>
      </c>
      <c r="CG4" s="5">
        <v>0.34643781356270897</v>
      </c>
      <c r="CH4" s="5">
        <v>38.410040890126602</v>
      </c>
      <c r="CI4" s="5">
        <v>2.35570640985358</v>
      </c>
      <c r="CJ4" s="5">
        <v>9.4466504302862894E-2</v>
      </c>
      <c r="CK4" s="5">
        <v>45.4717087296792</v>
      </c>
      <c r="CL4" s="5">
        <v>3.4479219045047098</v>
      </c>
      <c r="CM4" s="5">
        <v>9.1474082775592297E-2</v>
      </c>
    </row>
    <row r="5" spans="1:91" x14ac:dyDescent="0.25">
      <c r="A5" t="s">
        <v>95</v>
      </c>
      <c r="B5">
        <v>45.171999999999997</v>
      </c>
      <c r="C5">
        <v>132426</v>
      </c>
      <c r="D5">
        <v>118917</v>
      </c>
      <c r="E5" s="5">
        <v>38.837177654863901</v>
      </c>
      <c r="F5" s="5">
        <v>2.2526154933726499</v>
      </c>
      <c r="G5" s="5">
        <v>1.1476262872471299</v>
      </c>
      <c r="H5" s="5">
        <v>62.546548382379598</v>
      </c>
      <c r="I5" s="5">
        <v>4.8182842315539904</v>
      </c>
      <c r="J5" s="5">
        <v>1.4715412097690901</v>
      </c>
      <c r="K5" s="5">
        <v>50.723033031691301</v>
      </c>
      <c r="L5" s="5">
        <v>6.7920963854676204</v>
      </c>
      <c r="M5" s="5">
        <v>4.5251855397919796</v>
      </c>
      <c r="N5" s="5">
        <v>13165.607004191699</v>
      </c>
      <c r="O5" s="5">
        <v>676.82616585949097</v>
      </c>
      <c r="P5" s="5">
        <v>3.24613291723435</v>
      </c>
      <c r="Q5" s="5">
        <v>329894.01332362002</v>
      </c>
      <c r="R5" s="5">
        <v>15902.543277890099</v>
      </c>
      <c r="S5" s="5">
        <v>525.40027645466796</v>
      </c>
      <c r="T5" s="5" t="s">
        <v>92</v>
      </c>
      <c r="U5" s="5">
        <v>70.010134628243406</v>
      </c>
      <c r="V5" s="5">
        <v>-191.70395641926299</v>
      </c>
      <c r="W5" s="5">
        <v>86602.755492842305</v>
      </c>
      <c r="X5" s="5">
        <v>3043.6290868307301</v>
      </c>
      <c r="Y5" s="5" t="s">
        <v>93</v>
      </c>
      <c r="Z5" s="5">
        <v>44.1103618119974</v>
      </c>
      <c r="AA5" s="5">
        <v>2.93990363013847</v>
      </c>
      <c r="AB5" s="5">
        <v>0.22875184496988599</v>
      </c>
      <c r="AC5" s="5">
        <v>41.824140569109097</v>
      </c>
      <c r="AD5" s="5">
        <v>2.7513133079371999</v>
      </c>
      <c r="AE5" s="5">
        <v>1.3226497487469899</v>
      </c>
      <c r="AF5" s="5">
        <v>219.22697531769799</v>
      </c>
      <c r="AG5" s="5">
        <v>48.906938194180299</v>
      </c>
      <c r="AH5" s="5">
        <v>93.293725174172806</v>
      </c>
      <c r="AI5" s="5">
        <v>81.075938224685402</v>
      </c>
      <c r="AJ5" s="5">
        <v>4.8620397287974404</v>
      </c>
      <c r="AK5" s="5">
        <v>7.1082436289256506E-2</v>
      </c>
      <c r="AL5" s="5">
        <v>40.9195762276618</v>
      </c>
      <c r="AM5" s="5">
        <v>2.5374466904678199</v>
      </c>
      <c r="AN5" s="5">
        <v>6.8567832407622403E-2</v>
      </c>
      <c r="AO5" s="5">
        <v>43.3221357836142</v>
      </c>
      <c r="AP5" s="5">
        <v>4.3898307776042502</v>
      </c>
      <c r="AQ5" s="5">
        <v>0.47035293827323199</v>
      </c>
      <c r="AR5" s="5">
        <v>46.872698672382398</v>
      </c>
      <c r="AS5" s="5">
        <v>2.7630453168148499</v>
      </c>
      <c r="AT5" s="5">
        <v>0.157234861542559</v>
      </c>
      <c r="AU5" s="5">
        <v>41.359754051488999</v>
      </c>
      <c r="AV5" s="5">
        <v>2.4210520573587</v>
      </c>
      <c r="AW5" s="5">
        <v>6.5271713324540195E-2</v>
      </c>
      <c r="AX5" s="5">
        <v>44.987394414613</v>
      </c>
      <c r="AY5" s="5">
        <v>2.9963497367242198</v>
      </c>
      <c r="AZ5" s="5">
        <v>8.8475035617746806E-2</v>
      </c>
      <c r="BA5" s="5">
        <v>43.742309738857799</v>
      </c>
      <c r="BB5" s="5">
        <v>2.7618177891952098</v>
      </c>
      <c r="BC5" s="5">
        <v>8.0140760005773498E-2</v>
      </c>
      <c r="BD5" s="5">
        <v>39.385011313734999</v>
      </c>
      <c r="BE5" s="5">
        <v>2.3010120991339602</v>
      </c>
      <c r="BF5" s="5">
        <v>0.39413899588986401</v>
      </c>
      <c r="BG5" s="5">
        <v>43.508620684902297</v>
      </c>
      <c r="BH5" s="5">
        <v>2.9721645309346498</v>
      </c>
      <c r="BI5" s="5">
        <v>0.236445454360207</v>
      </c>
      <c r="BJ5" s="5">
        <v>39.074137150043299</v>
      </c>
      <c r="BK5" s="5">
        <v>2.29650517461454</v>
      </c>
      <c r="BL5" s="5">
        <v>0.122377444313451</v>
      </c>
      <c r="BM5" s="5">
        <v>40.9794682886739</v>
      </c>
      <c r="BN5" s="5">
        <v>3.1672970378432099</v>
      </c>
      <c r="BO5" s="5">
        <v>0.58477745040037399</v>
      </c>
      <c r="BP5" s="5">
        <v>39.918940853054004</v>
      </c>
      <c r="BQ5" s="5">
        <v>2.1883568858108502</v>
      </c>
      <c r="BR5" s="5">
        <v>3.4909925782505603E-2</v>
      </c>
      <c r="BS5" s="5">
        <v>39.142471843425</v>
      </c>
      <c r="BT5" s="5">
        <v>2.4538509882423498</v>
      </c>
      <c r="BU5" s="5">
        <v>0.29438798493838902</v>
      </c>
      <c r="BV5" s="5">
        <v>41.393840024475303</v>
      </c>
      <c r="BW5" s="5">
        <v>2.0087925709471701</v>
      </c>
      <c r="BX5" s="5">
        <v>9.5844509658989704E-2</v>
      </c>
      <c r="BY5" s="5">
        <v>39.920857997047598</v>
      </c>
      <c r="BZ5" s="5">
        <v>2.6796702655133999</v>
      </c>
      <c r="CA5" s="5">
        <v>0.11401242766341201</v>
      </c>
      <c r="CB5" s="5">
        <v>39.987605897904899</v>
      </c>
      <c r="CC5" s="5">
        <v>2.6863256400265101</v>
      </c>
      <c r="CD5" s="5">
        <v>5.6011863636462197E-2</v>
      </c>
      <c r="CE5" s="5">
        <v>39.145657764825302</v>
      </c>
      <c r="CF5" s="5">
        <v>2.58585094408908</v>
      </c>
      <c r="CG5" s="5">
        <v>0.165056812034098</v>
      </c>
      <c r="CH5" s="5">
        <v>39.374746756192899</v>
      </c>
      <c r="CI5" s="5">
        <v>1.79690656161155</v>
      </c>
      <c r="CJ5" s="5">
        <v>5.5001173611860903E-2</v>
      </c>
      <c r="CK5" s="5">
        <v>45.529360957255697</v>
      </c>
      <c r="CL5" s="5">
        <v>2.9393055688033298</v>
      </c>
      <c r="CM5" s="5">
        <v>0.148061458796485</v>
      </c>
    </row>
    <row r="6" spans="1:91" x14ac:dyDescent="0.25">
      <c r="A6" t="s">
        <v>96</v>
      </c>
      <c r="B6">
        <v>45.134</v>
      </c>
      <c r="C6">
        <v>132576</v>
      </c>
      <c r="D6">
        <v>118617</v>
      </c>
      <c r="E6" s="5">
        <v>44.477872836232002</v>
      </c>
      <c r="F6" s="5">
        <v>3.31395485641512</v>
      </c>
      <c r="G6" s="5">
        <v>1.1259631765725699</v>
      </c>
      <c r="H6" s="5">
        <v>65.1382400261177</v>
      </c>
      <c r="I6" s="5">
        <v>5.5279586387045896</v>
      </c>
      <c r="J6" s="5">
        <v>1.50543547603912</v>
      </c>
      <c r="K6" s="5">
        <v>66.698883685102402</v>
      </c>
      <c r="L6" s="5">
        <v>8.0938540528947804</v>
      </c>
      <c r="M6" s="5">
        <v>4.27076252824261</v>
      </c>
      <c r="N6" s="5">
        <v>14314.9082414157</v>
      </c>
      <c r="O6" s="5">
        <v>910.57663413083503</v>
      </c>
      <c r="P6" s="5">
        <v>3.0732843058700001</v>
      </c>
      <c r="Q6" s="5">
        <v>381902.20641659398</v>
      </c>
      <c r="R6" s="5">
        <v>23648.336403967201</v>
      </c>
      <c r="S6" s="5">
        <v>588.47146907107401</v>
      </c>
      <c r="T6" s="5">
        <v>352.68397705038399</v>
      </c>
      <c r="U6" s="5">
        <v>58.323444435281999</v>
      </c>
      <c r="V6" s="5">
        <v>93.529919457489498</v>
      </c>
      <c r="W6" s="5">
        <v>86170.319723474095</v>
      </c>
      <c r="X6" s="5">
        <v>3558.2895310758599</v>
      </c>
      <c r="Y6" s="5" t="s">
        <v>93</v>
      </c>
      <c r="Z6" s="5">
        <v>44.7554996796027</v>
      </c>
      <c r="AA6" s="5">
        <v>3.0767820562915098</v>
      </c>
      <c r="AB6" s="5">
        <v>0.25061593634419399</v>
      </c>
      <c r="AC6" s="5">
        <v>43.621129281278499</v>
      </c>
      <c r="AD6" s="5">
        <v>3.9111377785435302</v>
      </c>
      <c r="AE6" s="5">
        <v>1.3058359902474601</v>
      </c>
      <c r="AF6" s="5">
        <v>197.05959134088801</v>
      </c>
      <c r="AG6" s="5">
        <v>55.377224816165402</v>
      </c>
      <c r="AH6" s="5">
        <v>72.745111280975905</v>
      </c>
      <c r="AI6" s="5">
        <v>79.788395849720601</v>
      </c>
      <c r="AJ6" s="5">
        <v>6.0538575835884796</v>
      </c>
      <c r="AK6" s="5">
        <v>9.1004218457169994E-2</v>
      </c>
      <c r="AL6" s="5">
        <v>38.945126744129801</v>
      </c>
      <c r="AM6" s="5">
        <v>2.3656505338389202</v>
      </c>
      <c r="AN6" s="5">
        <v>9.0047039295919701E-2</v>
      </c>
      <c r="AO6" s="5">
        <v>39.919262567910501</v>
      </c>
      <c r="AP6" s="5">
        <v>4.5504730970436498</v>
      </c>
      <c r="AQ6" s="5">
        <v>0.72304574875788297</v>
      </c>
      <c r="AR6" s="5">
        <v>40.356967651170997</v>
      </c>
      <c r="AS6" s="5">
        <v>2.69730810870709</v>
      </c>
      <c r="AT6" s="5">
        <v>0.12875535722961801</v>
      </c>
      <c r="AU6" s="5">
        <v>37.684300514690001</v>
      </c>
      <c r="AV6" s="5">
        <v>2.68421017961768</v>
      </c>
      <c r="AW6" s="5">
        <v>4.8266927162374199E-2</v>
      </c>
      <c r="AX6" s="5">
        <v>40.856666674027302</v>
      </c>
      <c r="AY6" s="5">
        <v>2.8155643889498601</v>
      </c>
      <c r="AZ6" s="5">
        <v>5.8772161376295498E-2</v>
      </c>
      <c r="BA6" s="5">
        <v>40.066570726221499</v>
      </c>
      <c r="BB6" s="5">
        <v>2.7076653014501999</v>
      </c>
      <c r="BC6" s="5">
        <v>5.0462884199352E-2</v>
      </c>
      <c r="BD6" s="5">
        <v>38.819494583852901</v>
      </c>
      <c r="BE6" s="5">
        <v>2.7439613662421598</v>
      </c>
      <c r="BF6" s="5">
        <v>0.421926211387883</v>
      </c>
      <c r="BG6" s="5">
        <v>41.935463004487303</v>
      </c>
      <c r="BH6" s="5">
        <v>3.55220830359371</v>
      </c>
      <c r="BI6" s="5">
        <v>0.26828957358566302</v>
      </c>
      <c r="BJ6" s="5">
        <v>36.603869907744503</v>
      </c>
      <c r="BK6" s="5">
        <v>2.6980573137785502</v>
      </c>
      <c r="BL6" s="5">
        <v>0.15275365994088899</v>
      </c>
      <c r="BM6" s="5">
        <v>37.518896117880097</v>
      </c>
      <c r="BN6" s="5">
        <v>3.3391476308768699</v>
      </c>
      <c r="BO6" s="5">
        <v>0.33646720975462602</v>
      </c>
      <c r="BP6" s="5">
        <v>37.625653941589199</v>
      </c>
      <c r="BQ6" s="5">
        <v>2.5520937886198398</v>
      </c>
      <c r="BR6" s="5">
        <v>7.5385518423636805E-2</v>
      </c>
      <c r="BS6" s="5">
        <v>36.062792548022003</v>
      </c>
      <c r="BT6" s="5">
        <v>2.2960804421371801</v>
      </c>
      <c r="BU6" s="5">
        <v>0.21841562547988799</v>
      </c>
      <c r="BV6" s="5">
        <v>40.774294016927499</v>
      </c>
      <c r="BW6" s="5">
        <v>3.4980964124627199</v>
      </c>
      <c r="BX6" s="5">
        <v>8.1639758161522899E-2</v>
      </c>
      <c r="BY6" s="5">
        <v>39.405605421986102</v>
      </c>
      <c r="BZ6" s="5">
        <v>3.14167279174168</v>
      </c>
      <c r="CA6" s="5">
        <v>0.185041340249951</v>
      </c>
      <c r="CB6" s="5">
        <v>37.779612516778002</v>
      </c>
      <c r="CC6" s="5">
        <v>3.0296903463809399</v>
      </c>
      <c r="CD6" s="5">
        <v>3.4456748537306202E-2</v>
      </c>
      <c r="CE6" s="5">
        <v>37.3649452937576</v>
      </c>
      <c r="CF6" s="5">
        <v>3.0550156170584302</v>
      </c>
      <c r="CG6" s="5">
        <v>0.29666530962739202</v>
      </c>
      <c r="CH6" s="5">
        <v>38.031606963905503</v>
      </c>
      <c r="CI6" s="5">
        <v>2.4190585322430902</v>
      </c>
      <c r="CJ6" s="5">
        <v>2.6751530005040301E-2</v>
      </c>
      <c r="CK6" s="5">
        <v>43.8151594727034</v>
      </c>
      <c r="CL6" s="5">
        <v>3.7098163719033002</v>
      </c>
      <c r="CM6" s="5">
        <v>8.8971379605202003E-2</v>
      </c>
    </row>
    <row r="7" spans="1:91" x14ac:dyDescent="0.25">
      <c r="A7" t="s">
        <v>97</v>
      </c>
      <c r="B7">
        <v>45.173999999999999</v>
      </c>
      <c r="C7">
        <v>132576</v>
      </c>
      <c r="D7">
        <v>118767</v>
      </c>
      <c r="E7" s="5">
        <v>40.418162036597103</v>
      </c>
      <c r="F7" s="5">
        <v>2.9955153142271098</v>
      </c>
      <c r="G7" s="5">
        <v>1.3330934766092699</v>
      </c>
      <c r="H7" s="5">
        <v>56.6524609338395</v>
      </c>
      <c r="I7" s="5">
        <v>4.6698050990207403</v>
      </c>
      <c r="J7" s="5">
        <v>1.7803620867283001</v>
      </c>
      <c r="K7" s="5">
        <v>63.659439843884599</v>
      </c>
      <c r="L7" s="5">
        <v>10.7375783507701</v>
      </c>
      <c r="M7" s="5">
        <v>5.05252908383095</v>
      </c>
      <c r="N7" s="5">
        <v>13109.747088934701</v>
      </c>
      <c r="O7" s="5">
        <v>781.60758447871206</v>
      </c>
      <c r="P7" s="5">
        <v>3.6378740706512001</v>
      </c>
      <c r="Q7" s="5">
        <v>357324.41275292001</v>
      </c>
      <c r="R7" s="5">
        <v>22799.035807754499</v>
      </c>
      <c r="S7" s="5">
        <v>697.39618480380295</v>
      </c>
      <c r="T7" s="5">
        <v>229.32020626115801</v>
      </c>
      <c r="U7" s="5">
        <v>65.251474711467594</v>
      </c>
      <c r="V7" s="5">
        <v>107.827581379598</v>
      </c>
      <c r="W7" s="5">
        <v>84200.257494959704</v>
      </c>
      <c r="X7" s="5">
        <v>3756.9597257281998</v>
      </c>
      <c r="Y7" s="5" t="s">
        <v>93</v>
      </c>
      <c r="Z7" s="5">
        <v>45.135720540663797</v>
      </c>
      <c r="AA7" s="5">
        <v>3.5076895824871301</v>
      </c>
      <c r="AB7" s="5">
        <v>0.29645098751871501</v>
      </c>
      <c r="AC7" s="5">
        <v>38.284589062694401</v>
      </c>
      <c r="AD7" s="5">
        <v>2.6915176468937601</v>
      </c>
      <c r="AE7" s="5">
        <v>1.54547012950408</v>
      </c>
      <c r="AF7" s="5">
        <v>152.04994493621999</v>
      </c>
      <c r="AG7" s="5">
        <v>54.3898723266473</v>
      </c>
      <c r="AH7" s="5">
        <v>86.054441139315301</v>
      </c>
      <c r="AI7" s="5">
        <v>76.525059185682807</v>
      </c>
      <c r="AJ7" s="5">
        <v>6.2160692600030201</v>
      </c>
      <c r="AK7" s="5">
        <v>0.107712979257758</v>
      </c>
      <c r="AL7" s="5">
        <v>41.941080822453003</v>
      </c>
      <c r="AM7" s="5">
        <v>3.17818947666956</v>
      </c>
      <c r="AN7" s="5">
        <v>0.106632020906514</v>
      </c>
      <c r="AO7" s="5">
        <v>42.319925218099101</v>
      </c>
      <c r="AP7" s="5">
        <v>5.3308794928012802</v>
      </c>
      <c r="AQ7" s="5">
        <v>0.85563333160458299</v>
      </c>
      <c r="AR7" s="5">
        <v>44.653118115211399</v>
      </c>
      <c r="AS7" s="5">
        <v>3.5087175794320902</v>
      </c>
      <c r="AT7" s="5">
        <v>0.15238031496618401</v>
      </c>
      <c r="AU7" s="5">
        <v>39.508419571065403</v>
      </c>
      <c r="AV7" s="5">
        <v>3.0825641488529598</v>
      </c>
      <c r="AW7" s="5">
        <v>5.7133227456710699E-2</v>
      </c>
      <c r="AX7" s="5">
        <v>41.535997947384701</v>
      </c>
      <c r="AY7" s="5">
        <v>3.5774454108185401</v>
      </c>
      <c r="AZ7" s="5">
        <v>6.9555065797322693E-2</v>
      </c>
      <c r="BA7" s="5">
        <v>41.626394744594002</v>
      </c>
      <c r="BB7" s="5">
        <v>3.41870175282182</v>
      </c>
      <c r="BC7" s="5">
        <v>5.9737932630073397E-2</v>
      </c>
      <c r="BD7" s="5">
        <v>37.422720247422603</v>
      </c>
      <c r="BE7" s="5">
        <v>2.9864349674679498</v>
      </c>
      <c r="BF7" s="5">
        <v>0.49952524307308799</v>
      </c>
      <c r="BG7" s="5">
        <v>41.241932502620699</v>
      </c>
      <c r="BH7" s="5">
        <v>3.4262188864704402</v>
      </c>
      <c r="BI7" s="5">
        <v>0.31769071769670698</v>
      </c>
      <c r="BJ7" s="5">
        <v>38.331262848450002</v>
      </c>
      <c r="BK7" s="5">
        <v>3.2553742042270999</v>
      </c>
      <c r="BL7" s="5">
        <v>0.180835843085903</v>
      </c>
      <c r="BM7" s="5">
        <v>38.926764042746001</v>
      </c>
      <c r="BN7" s="5">
        <v>3.0411214226344598</v>
      </c>
      <c r="BO7" s="5">
        <v>0.39848301344602399</v>
      </c>
      <c r="BP7" s="5">
        <v>38.321045655929197</v>
      </c>
      <c r="BQ7" s="5">
        <v>2.7075902729877801</v>
      </c>
      <c r="BR7" s="5">
        <v>8.9279229226832499E-2</v>
      </c>
      <c r="BS7" s="5">
        <v>39.179625240951196</v>
      </c>
      <c r="BT7" s="5">
        <v>3.5649810914215601</v>
      </c>
      <c r="BU7" s="5">
        <v>0.25867612153521402</v>
      </c>
      <c r="BV7" s="5">
        <v>41.103568487766204</v>
      </c>
      <c r="BW7" s="5">
        <v>3.3037652566914399</v>
      </c>
      <c r="BX7" s="5">
        <v>9.6685894453403795E-2</v>
      </c>
      <c r="BY7" s="5">
        <v>41.794473277451203</v>
      </c>
      <c r="BZ7" s="5">
        <v>4.2238087994456599</v>
      </c>
      <c r="CA7" s="5">
        <v>0.219153076435599</v>
      </c>
      <c r="CB7" s="5">
        <v>37.924238067971601</v>
      </c>
      <c r="CC7" s="5">
        <v>3.10917209257692</v>
      </c>
      <c r="CD7" s="5">
        <v>4.0810086298114098E-2</v>
      </c>
      <c r="CE7" s="5">
        <v>38.968505131759997</v>
      </c>
      <c r="CF7" s="5">
        <v>3.2602419375784701</v>
      </c>
      <c r="CG7" s="5">
        <v>0.351416213933469</v>
      </c>
      <c r="CH7" s="5">
        <v>38.416352898709498</v>
      </c>
      <c r="CI7" s="5">
        <v>2.32122810084247</v>
      </c>
      <c r="CJ7" s="5">
        <v>3.1685465987043797E-2</v>
      </c>
      <c r="CK7" s="5">
        <v>42.825004632488003</v>
      </c>
      <c r="CL7" s="5">
        <v>3.4431079603294501</v>
      </c>
      <c r="CM7" s="5">
        <v>0.10539126318044301</v>
      </c>
    </row>
    <row r="8" spans="1:91" x14ac:dyDescent="0.25">
      <c r="A8" t="s">
        <v>98</v>
      </c>
      <c r="B8">
        <v>45.146000000000001</v>
      </c>
      <c r="C8">
        <v>132576</v>
      </c>
      <c r="D8">
        <v>118917</v>
      </c>
      <c r="E8" s="5">
        <v>40.519276908767701</v>
      </c>
      <c r="F8" s="5">
        <v>3.0360670771276199</v>
      </c>
      <c r="G8" s="5">
        <v>0.99873669500740903</v>
      </c>
      <c r="H8" s="5">
        <v>59.118063846374</v>
      </c>
      <c r="I8" s="5">
        <v>5.4236052227438796</v>
      </c>
      <c r="J8" s="5">
        <v>1.53841423406081</v>
      </c>
      <c r="K8" s="5">
        <v>69.5252809031455</v>
      </c>
      <c r="L8" s="5">
        <v>9.5728018868096996</v>
      </c>
      <c r="M8" s="5">
        <v>4.5294067732275698</v>
      </c>
      <c r="N8" s="5">
        <v>13506.2936646461</v>
      </c>
      <c r="O8" s="5">
        <v>848.224998835061</v>
      </c>
      <c r="P8" s="5">
        <v>2.96316434663489</v>
      </c>
      <c r="Q8" s="5">
        <v>361505.45041071402</v>
      </c>
      <c r="R8" s="5">
        <v>21707.359345107001</v>
      </c>
      <c r="S8" s="5">
        <v>782.04501220603004</v>
      </c>
      <c r="T8" s="5">
        <v>362.839924830634</v>
      </c>
      <c r="U8" s="5">
        <v>60.630682179868202</v>
      </c>
      <c r="V8" s="5">
        <v>86.786454418361004</v>
      </c>
      <c r="W8" s="5">
        <v>87147.627407812004</v>
      </c>
      <c r="X8" s="5">
        <v>4496.1784018297403</v>
      </c>
      <c r="Y8" s="5" t="s">
        <v>93</v>
      </c>
      <c r="Z8" s="5">
        <v>44.084934480627098</v>
      </c>
      <c r="AA8" s="5">
        <v>3.0652205348394599</v>
      </c>
      <c r="AB8" s="5">
        <v>0.31997344874963701</v>
      </c>
      <c r="AC8" s="5">
        <v>42.227211189302601</v>
      </c>
      <c r="AD8" s="5">
        <v>3.6673287557608498</v>
      </c>
      <c r="AE8" s="5">
        <v>1.34172961055561</v>
      </c>
      <c r="AF8" s="5">
        <v>211.46818296380201</v>
      </c>
      <c r="AG8" s="5">
        <v>62.416547772881003</v>
      </c>
      <c r="AH8" s="5">
        <v>82.8903668430425</v>
      </c>
      <c r="AI8" s="5">
        <v>80.316560440836895</v>
      </c>
      <c r="AJ8" s="5">
        <v>6.1773313999985904</v>
      </c>
      <c r="AK8" s="5">
        <v>0.12287373124783101</v>
      </c>
      <c r="AL8" s="5">
        <v>41.362319542632399</v>
      </c>
      <c r="AM8" s="5">
        <v>2.98216949207823</v>
      </c>
      <c r="AN8" s="5">
        <v>0.17264896033597299</v>
      </c>
      <c r="AO8" s="5">
        <v>40.680054893736802</v>
      </c>
      <c r="AP8" s="5">
        <v>5.4176399408064304</v>
      </c>
      <c r="AQ8" s="5">
        <v>0.66264816741479404</v>
      </c>
      <c r="AR8" s="5">
        <v>41.233363497168398</v>
      </c>
      <c r="AS8" s="5">
        <v>3.6669052420625099</v>
      </c>
      <c r="AT8" s="5">
        <v>0.1218397883705</v>
      </c>
      <c r="AU8" s="5">
        <v>36.761414116282502</v>
      </c>
      <c r="AV8" s="5">
        <v>2.75538963981138</v>
      </c>
      <c r="AW8" s="5">
        <v>8.2985040120008902E-2</v>
      </c>
      <c r="AX8" s="5">
        <v>39.802650002443102</v>
      </c>
      <c r="AY8" s="5">
        <v>3.5113573553550799</v>
      </c>
      <c r="AZ8" s="5">
        <v>7.1627325044722703E-2</v>
      </c>
      <c r="BA8" s="5">
        <v>38.9966749959666</v>
      </c>
      <c r="BB8" s="5">
        <v>2.6633807809649102</v>
      </c>
      <c r="BC8" s="5">
        <v>8.4276008711531097E-2</v>
      </c>
      <c r="BD8" s="5">
        <v>36.259429638201198</v>
      </c>
      <c r="BE8" s="5">
        <v>3.23454886058764</v>
      </c>
      <c r="BF8" s="5">
        <v>0.30420940347516501</v>
      </c>
      <c r="BG8" s="5">
        <v>40.9622088496359</v>
      </c>
      <c r="BH8" s="5">
        <v>3.2801899161093302</v>
      </c>
      <c r="BI8" s="5">
        <v>0.24619801288249701</v>
      </c>
      <c r="BJ8" s="5">
        <v>37.633678479199503</v>
      </c>
      <c r="BK8" s="5">
        <v>2.9781287433963501</v>
      </c>
      <c r="BL8" s="5">
        <v>0.11867496539743901</v>
      </c>
      <c r="BM8" s="5">
        <v>39.319672314887796</v>
      </c>
      <c r="BN8" s="5">
        <v>3.6070833928430899</v>
      </c>
      <c r="BO8" s="5">
        <v>0.52287008216511399</v>
      </c>
      <c r="BP8" s="5">
        <v>39.340763865338602</v>
      </c>
      <c r="BQ8" s="5">
        <v>3.2706050325798901</v>
      </c>
      <c r="BR8" s="5">
        <v>5.6327533115169401E-2</v>
      </c>
      <c r="BS8" s="5">
        <v>37.277746000310302</v>
      </c>
      <c r="BT8" s="5">
        <v>3.2590297895441198</v>
      </c>
      <c r="BU8" s="5">
        <v>0.40882488510109999</v>
      </c>
      <c r="BV8" s="5">
        <v>39.138142075605401</v>
      </c>
      <c r="BW8" s="5">
        <v>2.8303744739427401</v>
      </c>
      <c r="BX8" s="5">
        <v>5.6990571618009397E-2</v>
      </c>
      <c r="BY8" s="5">
        <v>39.7277517212747</v>
      </c>
      <c r="BZ8" s="5">
        <v>3.79867168678572</v>
      </c>
      <c r="CA8" s="5">
        <v>0.22589533780049301</v>
      </c>
      <c r="CB8" s="5">
        <v>37.555732657445603</v>
      </c>
      <c r="CC8" s="5">
        <v>3.0854472054094999</v>
      </c>
      <c r="CD8" s="5">
        <v>6.3992301366364607E-2</v>
      </c>
      <c r="CE8" s="5">
        <v>39.448477988077002</v>
      </c>
      <c r="CF8" s="5">
        <v>3.4011512979770901</v>
      </c>
      <c r="CG8" s="5">
        <v>0.38587845806815602</v>
      </c>
      <c r="CH8" s="5">
        <v>37.603557100556998</v>
      </c>
      <c r="CI8" s="5">
        <v>2.7032771690050801</v>
      </c>
      <c r="CJ8" s="5">
        <v>6.9665218385443706E-2</v>
      </c>
      <c r="CK8" s="5">
        <v>42.858577972441502</v>
      </c>
      <c r="CL8" s="5">
        <v>3.7193001465896902</v>
      </c>
      <c r="CM8" s="5">
        <v>7.0773606092863303E-2</v>
      </c>
    </row>
    <row r="9" spans="1:91" x14ac:dyDescent="0.25">
      <c r="A9" t="s">
        <v>99</v>
      </c>
      <c r="B9">
        <v>45.204999999999998</v>
      </c>
      <c r="C9">
        <v>132726</v>
      </c>
      <c r="D9">
        <v>118617</v>
      </c>
      <c r="E9" s="5">
        <v>42.244912871228898</v>
      </c>
      <c r="F9" s="5">
        <v>2.2900109967359699</v>
      </c>
      <c r="G9" s="5">
        <v>1.2298417932016701</v>
      </c>
      <c r="H9" s="5">
        <v>53.551326541762499</v>
      </c>
      <c r="I9" s="5">
        <v>3.43522545010521</v>
      </c>
      <c r="J9" s="5">
        <v>1.2865076974435701</v>
      </c>
      <c r="K9" s="5">
        <v>62.041920911296899</v>
      </c>
      <c r="L9" s="5">
        <v>7.7492988544405499</v>
      </c>
      <c r="M9" s="5">
        <v>7.73259506118763</v>
      </c>
      <c r="N9" s="5">
        <v>13708.7066781251</v>
      </c>
      <c r="O9" s="5">
        <v>723.57861634350104</v>
      </c>
      <c r="P9" s="5">
        <v>4.5134301912191397</v>
      </c>
      <c r="Q9" s="5">
        <v>381483.36046445998</v>
      </c>
      <c r="R9" s="5">
        <v>20038.788844672901</v>
      </c>
      <c r="S9" s="5">
        <v>695.41505171942595</v>
      </c>
      <c r="T9" s="5">
        <v>84.487628621267604</v>
      </c>
      <c r="U9" s="5">
        <v>22.471553045355002</v>
      </c>
      <c r="V9" s="5">
        <v>40.6912768829622</v>
      </c>
      <c r="W9" s="5">
        <v>83955.751118627202</v>
      </c>
      <c r="X9" s="5">
        <v>3160.73321168857</v>
      </c>
      <c r="Y9" s="5" t="s">
        <v>93</v>
      </c>
      <c r="Z9" s="5">
        <v>41.373763139076999</v>
      </c>
      <c r="AA9" s="5">
        <v>2.5438939283239099</v>
      </c>
      <c r="AB9" s="5">
        <v>0.17231447294699401</v>
      </c>
      <c r="AC9" s="5">
        <v>36.938770867528198</v>
      </c>
      <c r="AD9" s="5">
        <v>2.7079470556315899</v>
      </c>
      <c r="AE9" s="5">
        <v>1.5591346665381201</v>
      </c>
      <c r="AF9" s="5">
        <v>138.19849607855801</v>
      </c>
      <c r="AG9" s="5">
        <v>45.785558686374998</v>
      </c>
      <c r="AH9" s="5">
        <v>105.908336553989</v>
      </c>
      <c r="AI9" s="5">
        <v>70.939704828576794</v>
      </c>
      <c r="AJ9" s="5">
        <v>4.5583681990564902</v>
      </c>
      <c r="AK9" s="5">
        <v>1.7079620238201301E-5</v>
      </c>
      <c r="AL9" s="5">
        <v>35.323792855213902</v>
      </c>
      <c r="AM9" s="5">
        <v>2.1650135930537799</v>
      </c>
      <c r="AN9" s="5">
        <v>0.136527079150432</v>
      </c>
      <c r="AO9" s="5">
        <v>38.112984720807603</v>
      </c>
      <c r="AP9" s="5">
        <v>3.74669279337922</v>
      </c>
      <c r="AQ9" s="5">
        <v>0.62210373162714006</v>
      </c>
      <c r="AR9" s="5">
        <v>37.839950610751501</v>
      </c>
      <c r="AS9" s="5">
        <v>2.22317035326253</v>
      </c>
      <c r="AT9" s="5">
        <v>0.132029889368665</v>
      </c>
      <c r="AU9" s="5">
        <v>35.126210480909897</v>
      </c>
      <c r="AV9" s="5">
        <v>2.00861890614717</v>
      </c>
      <c r="AW9" s="5">
        <v>6.2044207804108402E-2</v>
      </c>
      <c r="AX9" s="5">
        <v>36.974922480837698</v>
      </c>
      <c r="AY9" s="5">
        <v>2.27403467079932</v>
      </c>
      <c r="AZ9" s="5">
        <v>6.6113306490007795E-2</v>
      </c>
      <c r="BA9" s="5">
        <v>37.108276130997297</v>
      </c>
      <c r="BB9" s="5">
        <v>2.2295407589537302</v>
      </c>
      <c r="BC9" s="5">
        <v>8.3900353972072295E-2</v>
      </c>
      <c r="BD9" s="5">
        <v>34.528819761163099</v>
      </c>
      <c r="BE9" s="5">
        <v>2.4676720034820399</v>
      </c>
      <c r="BF9" s="5">
        <v>0.51184562960083002</v>
      </c>
      <c r="BG9" s="5">
        <v>38.714002635719297</v>
      </c>
      <c r="BH9" s="5">
        <v>2.62899502911996</v>
      </c>
      <c r="BI9" s="5">
        <v>0.33436394293150401</v>
      </c>
      <c r="BJ9" s="5">
        <v>33.416604533445202</v>
      </c>
      <c r="BK9" s="5">
        <v>2.1205380820231299</v>
      </c>
      <c r="BL9" s="5">
        <v>0.13004566443761101</v>
      </c>
      <c r="BM9" s="5">
        <v>37.666086168856403</v>
      </c>
      <c r="BN9" s="5">
        <v>3.0255579473325098</v>
      </c>
      <c r="BO9" s="5">
        <v>0.50439794322192699</v>
      </c>
      <c r="BP9" s="5">
        <v>34.743162900138401</v>
      </c>
      <c r="BQ9" s="5">
        <v>2.0564173829074801</v>
      </c>
      <c r="BR9" s="5">
        <v>5.0184380046511497E-2</v>
      </c>
      <c r="BS9" s="5">
        <v>33.830661050600298</v>
      </c>
      <c r="BT9" s="5">
        <v>2.1346360306788301</v>
      </c>
      <c r="BU9" s="5">
        <v>0.353147856983482</v>
      </c>
      <c r="BV9" s="5">
        <v>36.083041483960699</v>
      </c>
      <c r="BW9" s="5">
        <v>1.8549911294741701</v>
      </c>
      <c r="BX9" s="5">
        <v>7.7115088777116605E-2</v>
      </c>
      <c r="BY9" s="5">
        <v>35.100618962318798</v>
      </c>
      <c r="BZ9" s="5">
        <v>2.4539785605132698</v>
      </c>
      <c r="CA9" s="5">
        <v>0.35412856948250498</v>
      </c>
      <c r="CB9" s="5">
        <v>33.975690007876999</v>
      </c>
      <c r="CC9" s="5">
        <v>2.1438907286573698</v>
      </c>
      <c r="CD9" s="5">
        <v>0.101542990134098</v>
      </c>
      <c r="CE9" s="5">
        <v>34.922146824249403</v>
      </c>
      <c r="CF9" s="5">
        <v>2.63244287917209</v>
      </c>
      <c r="CG9" s="5">
        <v>0.333311036245096</v>
      </c>
      <c r="CH9" s="5">
        <v>33.390489339092703</v>
      </c>
      <c r="CI9" s="5">
        <v>1.8084632606017801</v>
      </c>
      <c r="CJ9" s="5">
        <v>9.3706282529023799E-2</v>
      </c>
      <c r="CK9" s="5">
        <v>36.950998996687801</v>
      </c>
      <c r="CL9" s="5">
        <v>2.5243044133537702</v>
      </c>
      <c r="CM9" s="5">
        <v>0.18868604168229</v>
      </c>
    </row>
    <row r="10" spans="1:91" x14ac:dyDescent="0.25">
      <c r="A10" t="s">
        <v>100</v>
      </c>
      <c r="B10">
        <v>45.116999999999997</v>
      </c>
      <c r="C10">
        <v>132726</v>
      </c>
      <c r="D10">
        <v>118767</v>
      </c>
      <c r="E10" s="5">
        <v>42.138938359550203</v>
      </c>
      <c r="F10" s="5">
        <v>2.9045277931204101</v>
      </c>
      <c r="G10" s="5">
        <v>1.23795886217162</v>
      </c>
      <c r="H10" s="5">
        <v>54.416521201124503</v>
      </c>
      <c r="I10" s="5">
        <v>3.78667551281898</v>
      </c>
      <c r="J10" s="5">
        <v>1.18164888578372</v>
      </c>
      <c r="K10" s="5">
        <v>57.512467354616597</v>
      </c>
      <c r="L10" s="5">
        <v>7.6949605471860902</v>
      </c>
      <c r="M10" s="5">
        <v>4.2211978592804202</v>
      </c>
      <c r="N10" s="5">
        <v>13962.823586271001</v>
      </c>
      <c r="O10" s="5">
        <v>808.241613434633</v>
      </c>
      <c r="P10" s="5">
        <v>3.3710407118048402</v>
      </c>
      <c r="Q10" s="5">
        <v>393008.08120719501</v>
      </c>
      <c r="R10" s="5">
        <v>20547.8225347236</v>
      </c>
      <c r="S10" s="5">
        <v>728.56428074480505</v>
      </c>
      <c r="T10" s="5">
        <v>94.166839832200395</v>
      </c>
      <c r="U10" s="5">
        <v>23.649020931373201</v>
      </c>
      <c r="V10" s="5">
        <v>36.658881072767599</v>
      </c>
      <c r="W10" s="5">
        <v>87161.006862884504</v>
      </c>
      <c r="X10" s="5">
        <v>3590.3324446417</v>
      </c>
      <c r="Y10" s="5" t="s">
        <v>93</v>
      </c>
      <c r="Z10" s="5">
        <v>42.829488567145901</v>
      </c>
      <c r="AA10" s="5">
        <v>3.1662971352608298</v>
      </c>
      <c r="AB10" s="5">
        <v>0.26711409267233599</v>
      </c>
      <c r="AC10" s="5">
        <v>39.8507397981545</v>
      </c>
      <c r="AD10" s="5">
        <v>2.75261636745774</v>
      </c>
      <c r="AE10" s="5">
        <v>0.96354736625658099</v>
      </c>
      <c r="AF10" s="5">
        <v>116.054819707441</v>
      </c>
      <c r="AG10" s="5">
        <v>47.076277010319302</v>
      </c>
      <c r="AH10" s="5">
        <v>108.021705283651</v>
      </c>
      <c r="AI10" s="5">
        <v>78.168633540237707</v>
      </c>
      <c r="AJ10" s="5">
        <v>5.0709039993661102</v>
      </c>
      <c r="AK10" s="5">
        <v>0.14501584884503499</v>
      </c>
      <c r="AL10" s="5">
        <v>38.8087109684271</v>
      </c>
      <c r="AM10" s="5">
        <v>2.5918409115459098</v>
      </c>
      <c r="AN10" s="5">
        <v>6.8611606325011801E-2</v>
      </c>
      <c r="AO10" s="5">
        <v>38.099032753961197</v>
      </c>
      <c r="AP10" s="5">
        <v>3.6544096004368498</v>
      </c>
      <c r="AQ10" s="5">
        <v>0.61055860714604404</v>
      </c>
      <c r="AR10" s="5">
        <v>38.136626728703199</v>
      </c>
      <c r="AS10" s="5">
        <v>1.82025850692455</v>
      </c>
      <c r="AT10" s="5">
        <v>0.14278289619241</v>
      </c>
      <c r="AU10" s="5">
        <v>36.787452494912699</v>
      </c>
      <c r="AV10" s="5">
        <v>2.01458342448564</v>
      </c>
      <c r="AW10" s="5">
        <v>6.8341442690461093E-2</v>
      </c>
      <c r="AX10" s="5">
        <v>38.436561279847801</v>
      </c>
      <c r="AY10" s="5">
        <v>2.3898077357348799</v>
      </c>
      <c r="AZ10" s="5">
        <v>7.2750260191141794E-2</v>
      </c>
      <c r="BA10" s="5">
        <v>37.756585626488302</v>
      </c>
      <c r="BB10" s="5">
        <v>2.10848987246368</v>
      </c>
      <c r="BC10" s="5">
        <v>4.7179114951934699E-2</v>
      </c>
      <c r="BD10" s="5">
        <v>36.556969780790197</v>
      </c>
      <c r="BE10" s="5">
        <v>2.3800434190914599</v>
      </c>
      <c r="BF10" s="5">
        <v>0.22729033302314799</v>
      </c>
      <c r="BG10" s="5">
        <v>38.356356421786302</v>
      </c>
      <c r="BH10" s="5">
        <v>2.7406271963260398</v>
      </c>
      <c r="BI10" s="5">
        <v>0.28579304126049798</v>
      </c>
      <c r="BJ10" s="5">
        <v>35.221342566227399</v>
      </c>
      <c r="BK10" s="5">
        <v>1.9382901219676401</v>
      </c>
      <c r="BL10" s="5">
        <v>0.10115504333830801</v>
      </c>
      <c r="BM10" s="5">
        <v>39.393754636332503</v>
      </c>
      <c r="BN10" s="5">
        <v>2.7225824484882302</v>
      </c>
      <c r="BO10" s="5">
        <v>0.419810291412546</v>
      </c>
      <c r="BP10" s="5">
        <v>36.745243847725902</v>
      </c>
      <c r="BQ10" s="5">
        <v>2.0923955978816098</v>
      </c>
      <c r="BR10" s="5">
        <v>5.4337196404427197E-2</v>
      </c>
      <c r="BS10" s="5">
        <v>35.125274424485198</v>
      </c>
      <c r="BT10" s="5">
        <v>2.0507482508039598</v>
      </c>
      <c r="BU10" s="5">
        <v>0.23508255539967701</v>
      </c>
      <c r="BV10" s="5">
        <v>40.274917720361401</v>
      </c>
      <c r="BW10" s="5">
        <v>1.93372654437175</v>
      </c>
      <c r="BX10" s="5">
        <v>5.4998467255650399E-2</v>
      </c>
      <c r="BY10" s="5">
        <v>36.717694252648101</v>
      </c>
      <c r="BZ10" s="5">
        <v>2.6251979622315802</v>
      </c>
      <c r="CA10" s="5">
        <v>0.226434092557564</v>
      </c>
      <c r="CB10" s="5">
        <v>35.776392063012302</v>
      </c>
      <c r="CC10" s="5">
        <v>2.07505802527464</v>
      </c>
      <c r="CD10" s="5">
        <v>2.6533071531523799E-2</v>
      </c>
      <c r="CE10" s="5">
        <v>36.936128756045903</v>
      </c>
      <c r="CF10" s="5">
        <v>2.3529237709208499</v>
      </c>
      <c r="CG10" s="5">
        <v>0.305341990373107</v>
      </c>
      <c r="CH10" s="5">
        <v>34.819324925011799</v>
      </c>
      <c r="CI10" s="5">
        <v>1.5001145589975999</v>
      </c>
      <c r="CJ10" s="5">
        <v>9.3492827086779307E-2</v>
      </c>
      <c r="CK10" s="5">
        <v>39.704806002827098</v>
      </c>
      <c r="CL10" s="5">
        <v>2.61252767718547</v>
      </c>
      <c r="CM10" s="5">
        <v>9.6893262613367503E-2</v>
      </c>
    </row>
    <row r="11" spans="1:91" x14ac:dyDescent="0.25">
      <c r="A11" t="s">
        <v>101</v>
      </c>
      <c r="B11">
        <v>45.155000000000001</v>
      </c>
      <c r="C11">
        <v>132726</v>
      </c>
      <c r="D11">
        <v>118917</v>
      </c>
      <c r="E11" s="5">
        <v>42.954340859429301</v>
      </c>
      <c r="F11" s="5">
        <v>2.7865408278271202</v>
      </c>
      <c r="G11" s="5">
        <v>1.3023052035265601</v>
      </c>
      <c r="H11" s="5">
        <v>57.678073771002602</v>
      </c>
      <c r="I11" s="5">
        <v>4.8458821998675603</v>
      </c>
      <c r="J11" s="5">
        <v>1.24163901786125</v>
      </c>
      <c r="K11" s="5">
        <v>68.779534694348598</v>
      </c>
      <c r="L11" s="5">
        <v>8.7092994196799491</v>
      </c>
      <c r="M11" s="5">
        <v>4.4370633043897101</v>
      </c>
      <c r="N11" s="5">
        <v>14127.2844068594</v>
      </c>
      <c r="O11" s="5">
        <v>944.372519243282</v>
      </c>
      <c r="P11" s="5">
        <v>3.5454560469327601</v>
      </c>
      <c r="Q11" s="5">
        <v>387427.671933114</v>
      </c>
      <c r="R11" s="5">
        <v>21939.5597268274</v>
      </c>
      <c r="S11" s="5">
        <v>767.288056845244</v>
      </c>
      <c r="T11" s="5">
        <v>149.73998077840599</v>
      </c>
      <c r="U11" s="5">
        <v>21.6743378812874</v>
      </c>
      <c r="V11" s="5">
        <v>38.142514530333401</v>
      </c>
      <c r="W11" s="5">
        <v>83837.706959859803</v>
      </c>
      <c r="X11" s="5">
        <v>3468.9257879981801</v>
      </c>
      <c r="Y11" s="5" t="s">
        <v>93</v>
      </c>
      <c r="Z11" s="5">
        <v>44.175313239403799</v>
      </c>
      <c r="AA11" s="5">
        <v>3.1088940096195001</v>
      </c>
      <c r="AB11" s="5">
        <v>0.28073616120546502</v>
      </c>
      <c r="AC11" s="5">
        <v>39.361711634296</v>
      </c>
      <c r="AD11" s="5">
        <v>3.24102893031883</v>
      </c>
      <c r="AE11" s="5">
        <v>1.01322167545313</v>
      </c>
      <c r="AF11" s="5">
        <v>165.72629036413099</v>
      </c>
      <c r="AG11" s="5">
        <v>51.377386860968997</v>
      </c>
      <c r="AH11" s="5">
        <v>113.53699061264101</v>
      </c>
      <c r="AI11" s="5">
        <v>76.2537335298899</v>
      </c>
      <c r="AJ11" s="5">
        <v>5.8330805248326296</v>
      </c>
      <c r="AK11" s="5">
        <v>0.15250461718625999</v>
      </c>
      <c r="AL11" s="5">
        <v>39.060450554656001</v>
      </c>
      <c r="AM11" s="5">
        <v>2.87715301077903</v>
      </c>
      <c r="AN11" s="5">
        <v>7.2192876363480499E-2</v>
      </c>
      <c r="AO11" s="5">
        <v>37.777272869326403</v>
      </c>
      <c r="AP11" s="5">
        <v>4.1102211825626496</v>
      </c>
      <c r="AQ11" s="5">
        <v>0.64195857537338696</v>
      </c>
      <c r="AR11" s="5">
        <v>39.328814090274797</v>
      </c>
      <c r="AS11" s="5">
        <v>2.2829826484636899</v>
      </c>
      <c r="AT11" s="5">
        <v>0.15014083697556299</v>
      </c>
      <c r="AU11" s="5">
        <v>37.601644646388102</v>
      </c>
      <c r="AV11" s="5">
        <v>2.1395951648683602</v>
      </c>
      <c r="AW11" s="5">
        <v>7.1876360328852598E-2</v>
      </c>
      <c r="AX11" s="5">
        <v>40.005678776790702</v>
      </c>
      <c r="AY11" s="5">
        <v>3.10298782688273</v>
      </c>
      <c r="AZ11" s="5">
        <v>7.6498073521882801E-2</v>
      </c>
      <c r="BA11" s="5">
        <v>38.554397264924802</v>
      </c>
      <c r="BB11" s="5">
        <v>2.9413783916502401</v>
      </c>
      <c r="BC11" s="5">
        <v>4.9624178221007002E-2</v>
      </c>
      <c r="BD11" s="5">
        <v>37.195946786705903</v>
      </c>
      <c r="BE11" s="5">
        <v>3.0641533300627799</v>
      </c>
      <c r="BF11" s="5">
        <v>0.23909510714410501</v>
      </c>
      <c r="BG11" s="5">
        <v>39.447536939435501</v>
      </c>
      <c r="BH11" s="5">
        <v>2.6937082371982002</v>
      </c>
      <c r="BI11" s="5">
        <v>0.30069690869844901</v>
      </c>
      <c r="BJ11" s="5">
        <v>35.955215973499001</v>
      </c>
      <c r="BK11" s="5">
        <v>2.5207892402497301</v>
      </c>
      <c r="BL11" s="5">
        <v>0.10640130384426499</v>
      </c>
      <c r="BM11" s="5">
        <v>41.758946421548004</v>
      </c>
      <c r="BN11" s="5">
        <v>3.7606898054239601</v>
      </c>
      <c r="BO11" s="5">
        <v>0.44177867089941403</v>
      </c>
      <c r="BP11" s="5">
        <v>37.806469627726202</v>
      </c>
      <c r="BQ11" s="5">
        <v>2.4357340939567198</v>
      </c>
      <c r="BR11" s="5">
        <v>5.7179945060744697E-2</v>
      </c>
      <c r="BS11" s="5">
        <v>35.664653047244201</v>
      </c>
      <c r="BT11" s="5">
        <v>2.1842011785656301</v>
      </c>
      <c r="BU11" s="5">
        <v>0.24738785435435801</v>
      </c>
      <c r="BV11" s="5">
        <v>37.646561761684303</v>
      </c>
      <c r="BW11" s="5">
        <v>1.8663123314146299</v>
      </c>
      <c r="BX11" s="5">
        <v>5.78756463642119E-2</v>
      </c>
      <c r="BY11" s="5">
        <v>38.49481993026</v>
      </c>
      <c r="BZ11" s="5">
        <v>2.7702973004965101</v>
      </c>
      <c r="CA11" s="5">
        <v>0.238290531666425</v>
      </c>
      <c r="CB11" s="5">
        <v>36.405887313369497</v>
      </c>
      <c r="CC11" s="5">
        <v>2.5036326710351702</v>
      </c>
      <c r="CD11" s="5">
        <v>2.7923438549782999E-2</v>
      </c>
      <c r="CE11" s="5">
        <v>38.453311755465201</v>
      </c>
      <c r="CF11" s="5">
        <v>2.8749360670209101</v>
      </c>
      <c r="CG11" s="5">
        <v>0.32139492216711502</v>
      </c>
      <c r="CH11" s="5">
        <v>35.703066318250997</v>
      </c>
      <c r="CI11" s="5">
        <v>1.4453230884152799</v>
      </c>
      <c r="CJ11" s="5">
        <v>9.8396698760933904E-2</v>
      </c>
      <c r="CK11" s="5">
        <v>41.410673029698899</v>
      </c>
      <c r="CL11" s="5">
        <v>2.91642473384332</v>
      </c>
      <c r="CM11" s="5">
        <v>0.10198708844311601</v>
      </c>
    </row>
    <row r="12" spans="1:91" x14ac:dyDescent="0.25">
      <c r="A12" t="s">
        <v>102</v>
      </c>
      <c r="B12">
        <v>45.143000000000001</v>
      </c>
      <c r="C12">
        <v>132876</v>
      </c>
      <c r="D12">
        <v>118617</v>
      </c>
      <c r="E12" s="5">
        <v>40.102735270131099</v>
      </c>
      <c r="F12" s="5">
        <v>2.9067141825841998</v>
      </c>
      <c r="G12" s="5">
        <v>1.42198653012765</v>
      </c>
      <c r="H12" s="5">
        <v>51.931579164012597</v>
      </c>
      <c r="I12" s="5">
        <v>4.0551791361265801</v>
      </c>
      <c r="J12" s="5">
        <v>1.5656822064004701</v>
      </c>
      <c r="K12" s="5">
        <v>67.720609401830799</v>
      </c>
      <c r="L12" s="5">
        <v>9.5153290438642699</v>
      </c>
      <c r="M12" s="5">
        <v>5.96626733862003</v>
      </c>
      <c r="N12" s="5">
        <v>13203.4398589673</v>
      </c>
      <c r="O12" s="5">
        <v>630.65573775546704</v>
      </c>
      <c r="P12" s="5">
        <v>3.61010844971254</v>
      </c>
      <c r="Q12" s="5">
        <v>388098.161936066</v>
      </c>
      <c r="R12" s="5">
        <v>18868.259158378201</v>
      </c>
      <c r="S12" s="5">
        <v>801.74823049023905</v>
      </c>
      <c r="T12" s="5">
        <v>78.830717288222402</v>
      </c>
      <c r="U12" s="5">
        <v>20.445242926199601</v>
      </c>
      <c r="V12" s="5">
        <v>27.408439628628798</v>
      </c>
      <c r="W12" s="5">
        <v>86486.642098622397</v>
      </c>
      <c r="X12" s="5">
        <v>3455.0798403587801</v>
      </c>
      <c r="Y12" s="5" t="s">
        <v>93</v>
      </c>
      <c r="Z12" s="5">
        <v>44.519041044147301</v>
      </c>
      <c r="AA12" s="5">
        <v>3.1077242249789698</v>
      </c>
      <c r="AB12" s="5">
        <v>0.29565035297863002</v>
      </c>
      <c r="AC12" s="5">
        <v>40.787742977867502</v>
      </c>
      <c r="AD12" s="5">
        <v>3.0400384856681901</v>
      </c>
      <c r="AE12" s="5">
        <v>1.09841244789547</v>
      </c>
      <c r="AF12" s="5">
        <v>165.010925809708</v>
      </c>
      <c r="AG12" s="5">
        <v>59.356736127997003</v>
      </c>
      <c r="AH12" s="5">
        <v>95.475057140025001</v>
      </c>
      <c r="AI12" s="5">
        <v>80.153939204960807</v>
      </c>
      <c r="AJ12" s="5">
        <v>4.9573478733713499</v>
      </c>
      <c r="AK12" s="5">
        <v>7.8183054902175503E-2</v>
      </c>
      <c r="AL12" s="5">
        <v>41.784612652982403</v>
      </c>
      <c r="AM12" s="5">
        <v>2.6463936227630001</v>
      </c>
      <c r="AN12" s="5">
        <v>0.11378607039772</v>
      </c>
      <c r="AO12" s="5">
        <v>45.589825993608201</v>
      </c>
      <c r="AP12" s="5">
        <v>5.2535419326898198</v>
      </c>
      <c r="AQ12" s="5">
        <v>1.3753951224035601</v>
      </c>
      <c r="AR12" s="5">
        <v>43.870766842177098</v>
      </c>
      <c r="AS12" s="5">
        <v>3.2187602236503499</v>
      </c>
      <c r="AT12" s="5">
        <v>0.107650268960196</v>
      </c>
      <c r="AU12" s="5">
        <v>40.1594708988967</v>
      </c>
      <c r="AV12" s="5">
        <v>2.8206562593683602</v>
      </c>
      <c r="AW12" s="5">
        <v>0.10575291113852101</v>
      </c>
      <c r="AX12" s="5">
        <v>41.888228056769698</v>
      </c>
      <c r="AY12" s="5">
        <v>2.9206324654659799</v>
      </c>
      <c r="AZ12" s="5">
        <v>0.10134595936598501</v>
      </c>
      <c r="BA12" s="5">
        <v>42.661103480456902</v>
      </c>
      <c r="BB12" s="5">
        <v>2.8133575556692101</v>
      </c>
      <c r="BC12" s="5">
        <v>7.0071613228980603E-2</v>
      </c>
      <c r="BD12" s="5">
        <v>40.1727228150286</v>
      </c>
      <c r="BE12" s="5">
        <v>2.8671481438917201</v>
      </c>
      <c r="BF12" s="5">
        <v>0.39167032791041101</v>
      </c>
      <c r="BG12" s="5">
        <v>45.159354022718901</v>
      </c>
      <c r="BH12" s="5">
        <v>3.39336860502232</v>
      </c>
      <c r="BI12" s="5">
        <v>0.55141044658608696</v>
      </c>
      <c r="BJ12" s="5">
        <v>38.620817320711801</v>
      </c>
      <c r="BK12" s="5">
        <v>3.0471157014239298</v>
      </c>
      <c r="BL12" s="5">
        <v>0.10909446347714501</v>
      </c>
      <c r="BM12" s="5">
        <v>42.889900792342097</v>
      </c>
      <c r="BN12" s="5">
        <v>3.79987661883519</v>
      </c>
      <c r="BO12" s="5">
        <v>0.62339419397427998</v>
      </c>
      <c r="BP12" s="5">
        <v>41.284972810828698</v>
      </c>
      <c r="BQ12" s="5">
        <v>2.5136050635287002</v>
      </c>
      <c r="BR12" s="5">
        <v>7.9299679442963997E-2</v>
      </c>
      <c r="BS12" s="5">
        <v>40.130932180665297</v>
      </c>
      <c r="BT12" s="5">
        <v>3.09754772979222</v>
      </c>
      <c r="BU12" s="5">
        <v>0.46982557900452399</v>
      </c>
      <c r="BV12" s="5">
        <v>44.911928746359301</v>
      </c>
      <c r="BW12" s="5">
        <v>3.2063974870450198</v>
      </c>
      <c r="BX12" s="5">
        <v>7.2333368999685593E-2</v>
      </c>
      <c r="BY12" s="5">
        <v>43.3169963712906</v>
      </c>
      <c r="BZ12" s="5">
        <v>3.4420669126945098</v>
      </c>
      <c r="CA12" s="5">
        <v>0.16746017350137801</v>
      </c>
      <c r="CB12" s="5">
        <v>41.7901082500873</v>
      </c>
      <c r="CC12" s="5">
        <v>2.74495996143385</v>
      </c>
      <c r="CD12" s="5">
        <v>6.8121451156639701E-2</v>
      </c>
      <c r="CE12" s="5">
        <v>45.922185652094498</v>
      </c>
      <c r="CF12" s="5">
        <v>3.5683191929488598</v>
      </c>
      <c r="CG12" s="5">
        <v>0.34229300237472798</v>
      </c>
      <c r="CH12" s="5">
        <v>42.868325224805297</v>
      </c>
      <c r="CI12" s="5">
        <v>2.4575545962948602</v>
      </c>
      <c r="CJ12" s="5">
        <v>8.0805450192904096E-2</v>
      </c>
      <c r="CK12" s="5">
        <v>49.134116307357502</v>
      </c>
      <c r="CL12" s="5">
        <v>3.7121362043730102</v>
      </c>
      <c r="CM12" s="5">
        <v>0.116220453336373</v>
      </c>
    </row>
    <row r="13" spans="1:91" x14ac:dyDescent="0.25">
      <c r="A13" t="s">
        <v>103</v>
      </c>
      <c r="B13">
        <v>45.170999999999999</v>
      </c>
      <c r="C13">
        <v>132876</v>
      </c>
      <c r="D13">
        <v>118767</v>
      </c>
      <c r="E13" s="5">
        <v>38.913188373136599</v>
      </c>
      <c r="F13" s="5">
        <v>2.7449790579293301</v>
      </c>
      <c r="G13" s="5">
        <v>1.3807255270301499</v>
      </c>
      <c r="H13" s="5">
        <v>53.790864597143504</v>
      </c>
      <c r="I13" s="5">
        <v>4.5035000651674801</v>
      </c>
      <c r="J13" s="5">
        <v>1.51848173767187</v>
      </c>
      <c r="K13" s="5">
        <v>58.503799591486903</v>
      </c>
      <c r="L13" s="5">
        <v>7.3243418590763802</v>
      </c>
      <c r="M13" s="5">
        <v>5.7884101406134896</v>
      </c>
      <c r="N13" s="5">
        <v>13188.280612159801</v>
      </c>
      <c r="O13" s="5">
        <v>626.41542190294399</v>
      </c>
      <c r="P13" s="5">
        <v>3.5045250328197302</v>
      </c>
      <c r="Q13" s="5">
        <v>402117.676564469</v>
      </c>
      <c r="R13" s="5">
        <v>22699.142055931701</v>
      </c>
      <c r="S13" s="5">
        <v>779.43747929491303</v>
      </c>
      <c r="T13" s="5">
        <v>112.72743334630201</v>
      </c>
      <c r="U13" s="5">
        <v>20.167944641101101</v>
      </c>
      <c r="V13" s="5">
        <v>26.392614904520499</v>
      </c>
      <c r="W13" s="5">
        <v>86634.882188397096</v>
      </c>
      <c r="X13" s="5">
        <v>3544.7091288014699</v>
      </c>
      <c r="Y13" s="5" t="s">
        <v>93</v>
      </c>
      <c r="Z13" s="5">
        <v>41.725083361265803</v>
      </c>
      <c r="AA13" s="5">
        <v>2.5744090647557298</v>
      </c>
      <c r="AB13" s="5">
        <v>0.28679865090047701</v>
      </c>
      <c r="AC13" s="5">
        <v>38.0377555270926</v>
      </c>
      <c r="AD13" s="5">
        <v>2.5925364202655299</v>
      </c>
      <c r="AE13" s="5">
        <v>1.0660934963994899</v>
      </c>
      <c r="AF13" s="5">
        <v>151.27691143626299</v>
      </c>
      <c r="AG13" s="5">
        <v>46.569269426786597</v>
      </c>
      <c r="AH13" s="5">
        <v>92.621786871557305</v>
      </c>
      <c r="AI13" s="5">
        <v>84.910031070742406</v>
      </c>
      <c r="AJ13" s="5">
        <v>5.4210842419446399</v>
      </c>
      <c r="AK13" s="5">
        <v>7.5889133601481501E-2</v>
      </c>
      <c r="AL13" s="5">
        <v>43.862361360675301</v>
      </c>
      <c r="AM13" s="5">
        <v>2.9740440021761301</v>
      </c>
      <c r="AN13" s="5">
        <v>0.110508775087131</v>
      </c>
      <c r="AO13" s="5">
        <v>45.186188791578097</v>
      </c>
      <c r="AP13" s="5">
        <v>4.6896938104604198</v>
      </c>
      <c r="AQ13" s="5">
        <v>1.3347641380041699</v>
      </c>
      <c r="AR13" s="5">
        <v>44.882441468198401</v>
      </c>
      <c r="AS13" s="5">
        <v>2.92172065895083</v>
      </c>
      <c r="AT13" s="5">
        <v>0.104480682829605</v>
      </c>
      <c r="AU13" s="5">
        <v>41.569946960580602</v>
      </c>
      <c r="AV13" s="5">
        <v>2.37118509078419</v>
      </c>
      <c r="AW13" s="5">
        <v>0.102658484503912</v>
      </c>
      <c r="AX13" s="5">
        <v>43.314826783417402</v>
      </c>
      <c r="AY13" s="5">
        <v>2.5171953376786198</v>
      </c>
      <c r="AZ13" s="5">
        <v>9.8360442278050395E-2</v>
      </c>
      <c r="BA13" s="5">
        <v>44.2903646927154</v>
      </c>
      <c r="BB13" s="5">
        <v>2.3807530660967502</v>
      </c>
      <c r="BC13" s="5">
        <v>6.8028029602170706E-2</v>
      </c>
      <c r="BD13" s="5">
        <v>41.027689405500503</v>
      </c>
      <c r="BE13" s="5">
        <v>2.8365798367068602</v>
      </c>
      <c r="BF13" s="5">
        <v>0.38028992226004399</v>
      </c>
      <c r="BG13" s="5">
        <v>44.444125059532396</v>
      </c>
      <c r="BH13" s="5">
        <v>2.6838856637966</v>
      </c>
      <c r="BI13" s="5">
        <v>0.53550296806924003</v>
      </c>
      <c r="BJ13" s="5">
        <v>41.450792362331001</v>
      </c>
      <c r="BK13" s="5">
        <v>2.4933588070524002</v>
      </c>
      <c r="BL13" s="5">
        <v>0.10591685256280201</v>
      </c>
      <c r="BM13" s="5">
        <v>43.236055805314599</v>
      </c>
      <c r="BN13" s="5">
        <v>3.39887855387156</v>
      </c>
      <c r="BO13" s="5">
        <v>0.605521316902909</v>
      </c>
      <c r="BP13" s="5">
        <v>42.344283552203997</v>
      </c>
      <c r="BQ13" s="5">
        <v>2.1220214517065501</v>
      </c>
      <c r="BR13" s="5">
        <v>7.7025149471489598E-2</v>
      </c>
      <c r="BS13" s="5">
        <v>41.045868022290698</v>
      </c>
      <c r="BT13" s="5">
        <v>2.5094014248487699</v>
      </c>
      <c r="BU13" s="5">
        <v>0.45636271576095799</v>
      </c>
      <c r="BV13" s="5">
        <v>45.405973521280302</v>
      </c>
      <c r="BW13" s="5">
        <v>2.2348658966001298</v>
      </c>
      <c r="BX13" s="5">
        <v>7.0258435461527005E-2</v>
      </c>
      <c r="BY13" s="5">
        <v>43.450792131242899</v>
      </c>
      <c r="BZ13" s="5">
        <v>3.0913209115286602</v>
      </c>
      <c r="CA13" s="5">
        <v>0.162664433667391</v>
      </c>
      <c r="CB13" s="5">
        <v>42.841742999178003</v>
      </c>
      <c r="CC13" s="5">
        <v>2.5499837065581801</v>
      </c>
      <c r="CD13" s="5">
        <v>6.6173290623179004E-2</v>
      </c>
      <c r="CE13" s="5">
        <v>47.187415940846201</v>
      </c>
      <c r="CF13" s="5">
        <v>3.2911494465265401</v>
      </c>
      <c r="CG13" s="5">
        <v>0.33256342963971403</v>
      </c>
      <c r="CH13" s="5">
        <v>43.214846191384801</v>
      </c>
      <c r="CI13" s="5">
        <v>2.1789464673016599</v>
      </c>
      <c r="CJ13" s="5">
        <v>7.8498648260932502E-2</v>
      </c>
      <c r="CK13" s="5">
        <v>47.868932345872899</v>
      </c>
      <c r="CL13" s="5">
        <v>3.34230150264951</v>
      </c>
      <c r="CM13" s="5">
        <v>0.11291667594702599</v>
      </c>
    </row>
    <row r="14" spans="1:91" x14ac:dyDescent="0.25">
      <c r="A14" t="s">
        <v>104</v>
      </c>
      <c r="B14">
        <v>45.158999999999999</v>
      </c>
      <c r="C14">
        <v>132876</v>
      </c>
      <c r="D14">
        <v>118917</v>
      </c>
      <c r="E14" s="5">
        <v>41.920408240914803</v>
      </c>
      <c r="F14" s="5">
        <v>4.1755851343197197</v>
      </c>
      <c r="G14" s="5">
        <v>1.49539434654653</v>
      </c>
      <c r="H14" s="5">
        <v>52.155504251653802</v>
      </c>
      <c r="I14" s="5">
        <v>5.4995666574426698</v>
      </c>
      <c r="J14" s="5">
        <v>1.6032387301828099</v>
      </c>
      <c r="K14" s="5">
        <v>60.554441120137099</v>
      </c>
      <c r="L14" s="5">
        <v>9.7986484204036799</v>
      </c>
      <c r="M14" s="5">
        <v>4.2638529796349802</v>
      </c>
      <c r="N14" s="5">
        <v>12824.5154973186</v>
      </c>
      <c r="O14" s="5">
        <v>1027.8642923776299</v>
      </c>
      <c r="P14" s="5">
        <v>3.53636835776808</v>
      </c>
      <c r="Q14" s="5">
        <v>384211.78203802102</v>
      </c>
      <c r="R14" s="5">
        <v>26312.7883397962</v>
      </c>
      <c r="S14" s="5">
        <v>668.40765359072998</v>
      </c>
      <c r="T14" s="5">
        <v>110.13337190303</v>
      </c>
      <c r="U14" s="5">
        <v>18.075061901496898</v>
      </c>
      <c r="V14" s="5">
        <v>33.503042976818797</v>
      </c>
      <c r="W14" s="5">
        <v>88318.076891308898</v>
      </c>
      <c r="X14" s="5">
        <v>3936.5062922173602</v>
      </c>
      <c r="Y14" s="5" t="s">
        <v>93</v>
      </c>
      <c r="Z14" s="5">
        <v>45.077909465233297</v>
      </c>
      <c r="AA14" s="5">
        <v>4.5264392250462597</v>
      </c>
      <c r="AB14" s="5">
        <v>0.275712533298067</v>
      </c>
      <c r="AC14" s="5">
        <v>42.968944519629403</v>
      </c>
      <c r="AD14" s="5">
        <v>4.5837886117503199</v>
      </c>
      <c r="AE14" s="5">
        <v>1.32202231421203</v>
      </c>
      <c r="AF14" s="5">
        <v>126.06509354878401</v>
      </c>
      <c r="AG14" s="5">
        <v>52.230839898591299</v>
      </c>
      <c r="AH14" s="5">
        <v>124.739841343732</v>
      </c>
      <c r="AI14" s="5">
        <v>83.208982929814098</v>
      </c>
      <c r="AJ14" s="5">
        <v>8.3042117499077293</v>
      </c>
      <c r="AK14" s="5">
        <v>0.116161079815713</v>
      </c>
      <c r="AL14" s="5">
        <v>43.9087044230834</v>
      </c>
      <c r="AM14" s="5">
        <v>4.0783342062669004</v>
      </c>
      <c r="AN14" s="5">
        <v>8.6232265206483805E-2</v>
      </c>
      <c r="AO14" s="5">
        <v>46.539958161996701</v>
      </c>
      <c r="AP14" s="5">
        <v>6.0217932625017001</v>
      </c>
      <c r="AQ14" s="5">
        <v>1.03588872781861</v>
      </c>
      <c r="AR14" s="5">
        <v>48.603025689441402</v>
      </c>
      <c r="AS14" s="5">
        <v>4.6296230687233297</v>
      </c>
      <c r="AT14" s="5">
        <v>0.114079147223665</v>
      </c>
      <c r="AU14" s="5">
        <v>41.634782110627</v>
      </c>
      <c r="AV14" s="5">
        <v>3.5876112230850201</v>
      </c>
      <c r="AW14" s="5">
        <v>7.9783311173922594E-2</v>
      </c>
      <c r="AX14" s="5">
        <v>45.337168074073297</v>
      </c>
      <c r="AY14" s="5">
        <v>5.2007557422097896</v>
      </c>
      <c r="AZ14" s="5">
        <v>7.4197242442070599E-2</v>
      </c>
      <c r="BA14" s="5">
        <v>44.616154279458101</v>
      </c>
      <c r="BB14" s="5">
        <v>4.5377024485312303</v>
      </c>
      <c r="BC14" s="5">
        <v>8.7662717602014106E-2</v>
      </c>
      <c r="BD14" s="5">
        <v>42.121252821086003</v>
      </c>
      <c r="BE14" s="5">
        <v>4.3322293853630098</v>
      </c>
      <c r="BF14" s="5">
        <v>0.55324442969930099</v>
      </c>
      <c r="BG14" s="5">
        <v>44.972541174447699</v>
      </c>
      <c r="BH14" s="5">
        <v>4.2328893100471801</v>
      </c>
      <c r="BI14" s="5">
        <v>0.54475096494494202</v>
      </c>
      <c r="BJ14" s="5">
        <v>42.186436287649997</v>
      </c>
      <c r="BK14" s="5">
        <v>3.99432554361616</v>
      </c>
      <c r="BL14" s="5">
        <v>7.5324685510629902E-2</v>
      </c>
      <c r="BM14" s="5">
        <v>49.0135525943071</v>
      </c>
      <c r="BN14" s="5">
        <v>6.5897930613521698</v>
      </c>
      <c r="BO14" s="5">
        <v>0.49556478275995403</v>
      </c>
      <c r="BP14" s="5">
        <v>46.010791277584701</v>
      </c>
      <c r="BQ14" s="5">
        <v>4.6052343851242297</v>
      </c>
      <c r="BR14" s="5">
        <v>6.1942190104805998E-2</v>
      </c>
      <c r="BS14" s="5">
        <v>43.062940100128998</v>
      </c>
      <c r="BT14" s="5">
        <v>3.7909129709368901</v>
      </c>
      <c r="BU14" s="5">
        <v>0.322213285036342</v>
      </c>
      <c r="BV14" s="5">
        <v>44.705461290797999</v>
      </c>
      <c r="BW14" s="5">
        <v>3.5307338019905301</v>
      </c>
      <c r="BX14" s="5">
        <v>8.3350903321776498E-2</v>
      </c>
      <c r="BY14" s="5">
        <v>43.628770974806997</v>
      </c>
      <c r="BZ14" s="5">
        <v>3.7382695748511798</v>
      </c>
      <c r="CA14" s="5">
        <v>0.27654916707189597</v>
      </c>
      <c r="CB14" s="5">
        <v>41.323798697315901</v>
      </c>
      <c r="CC14" s="5">
        <v>3.4798803644852798</v>
      </c>
      <c r="CD14" s="5">
        <v>5.7114835168905698E-2</v>
      </c>
      <c r="CE14" s="5">
        <v>42.833358507171397</v>
      </c>
      <c r="CF14" s="5">
        <v>3.6514116335692499</v>
      </c>
      <c r="CG14" s="5">
        <v>0.38902377032046298</v>
      </c>
      <c r="CH14" s="5">
        <v>43.339169724357198</v>
      </c>
      <c r="CI14" s="5">
        <v>3.0487750463276901</v>
      </c>
      <c r="CJ14" s="5">
        <v>6.2455412278479998E-2</v>
      </c>
      <c r="CK14" s="5">
        <v>56.658674133096397</v>
      </c>
      <c r="CL14" s="5">
        <v>5.44223758636352</v>
      </c>
      <c r="CM14" s="5">
        <v>0.189716663046406</v>
      </c>
    </row>
    <row r="15" spans="1:91" ht="15.75" x14ac:dyDescent="0.25">
      <c r="A15" s="6" t="s">
        <v>105</v>
      </c>
      <c r="B15" s="6"/>
      <c r="C15" s="6"/>
      <c r="D15" s="6"/>
      <c r="E15" s="7">
        <f>AVERAGE(E3:E14)</f>
        <v>41.020303861592602</v>
      </c>
      <c r="F15" s="7">
        <f t="shared" ref="F15:BQ15" si="0">AVERAGE(F3:F14)</f>
        <v>2.8733119536248952</v>
      </c>
      <c r="G15" s="7">
        <f t="shared" si="0"/>
        <v>1.2305013447823605</v>
      </c>
      <c r="H15" s="7">
        <f t="shared" si="0"/>
        <v>57.902059874768149</v>
      </c>
      <c r="I15" s="7">
        <f t="shared" si="0"/>
        <v>4.678891138931931</v>
      </c>
      <c r="J15" s="7">
        <f t="shared" si="0"/>
        <v>1.4683457156436166</v>
      </c>
      <c r="K15" s="7">
        <f t="shared" si="0"/>
        <v>61.87059337815117</v>
      </c>
      <c r="L15" s="7">
        <f t="shared" si="0"/>
        <v>8.2954057240444232</v>
      </c>
      <c r="M15" s="7">
        <f t="shared" si="0"/>
        <v>5.0686731101421687</v>
      </c>
      <c r="N15" s="7">
        <f t="shared" si="0"/>
        <v>13478.330166883112</v>
      </c>
      <c r="O15" s="7">
        <f t="shared" si="0"/>
        <v>783.3045912854077</v>
      </c>
      <c r="P15" s="7">
        <f t="shared" si="0"/>
        <v>3.5138814615956186</v>
      </c>
      <c r="Q15" s="7">
        <f t="shared" si="0"/>
        <v>370692.09225878632</v>
      </c>
      <c r="R15" s="7">
        <f t="shared" si="0"/>
        <v>20716.205028180528</v>
      </c>
      <c r="S15" s="7">
        <f t="shared" si="0"/>
        <v>685.99189968437702</v>
      </c>
      <c r="T15" s="7">
        <f t="shared" si="0"/>
        <v>139.96492866679051</v>
      </c>
      <c r="U15" s="7">
        <f t="shared" si="0"/>
        <v>41.806812506277439</v>
      </c>
      <c r="V15" s="7">
        <f t="shared" si="0"/>
        <v>-10.104901446784931</v>
      </c>
      <c r="W15" s="7">
        <f t="shared" si="0"/>
        <v>86005.89724780673</v>
      </c>
      <c r="X15" s="7">
        <f t="shared" si="0"/>
        <v>3564.9645485318433</v>
      </c>
      <c r="Y15" s="7" t="e">
        <f t="shared" si="0"/>
        <v>#DIV/0!</v>
      </c>
      <c r="Z15" s="7">
        <f t="shared" si="0"/>
        <v>43.908957437264121</v>
      </c>
      <c r="AA15" s="7">
        <f t="shared" si="0"/>
        <v>3.1204510864405641</v>
      </c>
      <c r="AB15" s="7">
        <f t="shared" si="0"/>
        <v>0.26612129988611555</v>
      </c>
      <c r="AC15" s="7">
        <f t="shared" si="0"/>
        <v>40.12032069049765</v>
      </c>
      <c r="AD15" s="7">
        <f t="shared" si="0"/>
        <v>3.0889520423981995</v>
      </c>
      <c r="AE15" s="7">
        <f t="shared" si="0"/>
        <v>1.2473301553877083</v>
      </c>
      <c r="AF15" s="7">
        <f t="shared" si="0"/>
        <v>171.00432173987576</v>
      </c>
      <c r="AG15" s="7">
        <f t="shared" si="0"/>
        <v>52.802882363438421</v>
      </c>
      <c r="AH15" s="7">
        <f t="shared" si="0"/>
        <v>99.092858488170236</v>
      </c>
      <c r="AI15" s="7">
        <f t="shared" si="0"/>
        <v>79.22842265119337</v>
      </c>
      <c r="AJ15" s="7">
        <f t="shared" si="0"/>
        <v>5.6489284360807988</v>
      </c>
      <c r="AK15" s="7">
        <f t="shared" si="0"/>
        <v>9.6459556843295477E-2</v>
      </c>
      <c r="AL15" s="7">
        <f t="shared" si="0"/>
        <v>40.249606521748468</v>
      </c>
      <c r="AM15" s="7">
        <f t="shared" si="0"/>
        <v>2.75908072608043</v>
      </c>
      <c r="AN15" s="7">
        <f t="shared" si="0"/>
        <v>0.1021386847055319</v>
      </c>
      <c r="AO15" s="7">
        <f t="shared" si="0"/>
        <v>42.151117428288011</v>
      </c>
      <c r="AP15" s="7">
        <f t="shared" si="0"/>
        <v>4.7303834797069753</v>
      </c>
      <c r="AQ15" s="7">
        <f t="shared" si="0"/>
        <v>0.81680786192967281</v>
      </c>
      <c r="AR15" s="7">
        <f t="shared" si="0"/>
        <v>42.900285137466462</v>
      </c>
      <c r="AS15" s="7">
        <f t="shared" si="0"/>
        <v>2.9669612443077842</v>
      </c>
      <c r="AT15" s="7">
        <f t="shared" si="0"/>
        <v>0.12884728171056081</v>
      </c>
      <c r="AU15" s="7">
        <f t="shared" si="0"/>
        <v>38.85616407846635</v>
      </c>
      <c r="AV15" s="7">
        <f t="shared" si="0"/>
        <v>2.5379229651673709</v>
      </c>
      <c r="AW15" s="7">
        <f t="shared" si="0"/>
        <v>7.1351889837983143E-2</v>
      </c>
      <c r="AX15" s="7">
        <f t="shared" si="0"/>
        <v>41.607090375809236</v>
      </c>
      <c r="AY15" s="7">
        <f t="shared" si="0"/>
        <v>3.1411502698070493</v>
      </c>
      <c r="AZ15" s="7">
        <f t="shared" si="0"/>
        <v>7.2802948634412654E-2</v>
      </c>
      <c r="BA15" s="7">
        <f t="shared" si="0"/>
        <v>41.216111904037426</v>
      </c>
      <c r="BB15" s="7">
        <f t="shared" si="0"/>
        <v>2.8542562926063515</v>
      </c>
      <c r="BC15" s="7">
        <f t="shared" si="0"/>
        <v>6.4295127214296907E-2</v>
      </c>
      <c r="BD15" s="7">
        <f t="shared" si="0"/>
        <v>38.462806451642329</v>
      </c>
      <c r="BE15" s="7">
        <f t="shared" si="0"/>
        <v>2.8768071571385216</v>
      </c>
      <c r="BF15" s="7">
        <f t="shared" si="0"/>
        <v>0.37748460178576887</v>
      </c>
      <c r="BG15" s="7">
        <f t="shared" si="0"/>
        <v>41.804184915556327</v>
      </c>
      <c r="BH15" s="7">
        <f t="shared" si="0"/>
        <v>3.1238315971154638</v>
      </c>
      <c r="BI15" s="7">
        <f t="shared" si="0"/>
        <v>0.38313629958321704</v>
      </c>
      <c r="BJ15" s="7">
        <f t="shared" si="0"/>
        <v>37.955316260272419</v>
      </c>
      <c r="BK15" s="7">
        <f t="shared" si="0"/>
        <v>2.7048031997208377</v>
      </c>
      <c r="BL15" s="7">
        <f t="shared" si="0"/>
        <v>0.1175245679102615</v>
      </c>
      <c r="BM15" s="7">
        <f t="shared" si="0"/>
        <v>40.798811461988201</v>
      </c>
      <c r="BN15" s="7">
        <f t="shared" si="0"/>
        <v>3.5795722746795611</v>
      </c>
      <c r="BO15" s="7">
        <f t="shared" si="0"/>
        <v>0.4805417840176775</v>
      </c>
      <c r="BP15" s="7">
        <f t="shared" si="0"/>
        <v>39.459754680766899</v>
      </c>
      <c r="BQ15" s="7">
        <f t="shared" si="0"/>
        <v>2.6498420989778197</v>
      </c>
      <c r="BR15" s="7">
        <f t="shared" ref="BR15:CM15" si="1">AVERAGE(BR3:BR14)</f>
        <v>6.1771402352253986E-2</v>
      </c>
      <c r="BS15" s="7">
        <f t="shared" si="1"/>
        <v>38.278876968463514</v>
      </c>
      <c r="BT15" s="7">
        <f t="shared" si="1"/>
        <v>2.7268340889796039</v>
      </c>
      <c r="BU15" s="7">
        <f t="shared" si="1"/>
        <v>0.30161291656986577</v>
      </c>
      <c r="BV15" s="7">
        <f t="shared" si="1"/>
        <v>41.207935551373197</v>
      </c>
      <c r="BW15" s="7">
        <f t="shared" si="1"/>
        <v>2.5877057866104916</v>
      </c>
      <c r="BX15" s="7">
        <f t="shared" si="1"/>
        <v>7.5092333328838815E-2</v>
      </c>
      <c r="BY15" s="7">
        <f t="shared" si="1"/>
        <v>40.330552482987422</v>
      </c>
      <c r="BZ15" s="7">
        <f t="shared" si="1"/>
        <v>3.1414468976063201</v>
      </c>
      <c r="CA15" s="7">
        <f t="shared" si="1"/>
        <v>0.21434994807288507</v>
      </c>
      <c r="CB15" s="7">
        <f t="shared" si="1"/>
        <v>38.560928057869134</v>
      </c>
      <c r="CC15" s="7">
        <f t="shared" si="1"/>
        <v>2.6939288810537279</v>
      </c>
      <c r="CD15" s="7">
        <f t="shared" si="1"/>
        <v>5.4197135382295619E-2</v>
      </c>
      <c r="CE15" s="7">
        <f t="shared" si="1"/>
        <v>40.097875069388266</v>
      </c>
      <c r="CF15" s="7">
        <f t="shared" si="1"/>
        <v>3.0080451078036603</v>
      </c>
      <c r="CG15" s="7">
        <f t="shared" si="1"/>
        <v>0.32019976602136307</v>
      </c>
      <c r="CH15" s="7">
        <f t="shared" si="1"/>
        <v>38.622879435391418</v>
      </c>
      <c r="CI15" s="7">
        <f t="shared" si="1"/>
        <v>2.1791722760142491</v>
      </c>
      <c r="CJ15" s="7">
        <f t="shared" si="1"/>
        <v>7.1813997051871969E-2</v>
      </c>
      <c r="CK15" s="7">
        <f t="shared" si="1"/>
        <v>44.648969794931467</v>
      </c>
      <c r="CL15" s="7">
        <f t="shared" si="1"/>
        <v>3.3961229233974688</v>
      </c>
      <c r="CM15" s="7">
        <f t="shared" si="1"/>
        <v>0.11867285077007468</v>
      </c>
    </row>
    <row r="16" spans="1:91" ht="15.75" x14ac:dyDescent="0.25">
      <c r="A16" s="6" t="s">
        <v>106</v>
      </c>
      <c r="B16" s="6"/>
      <c r="C16" s="6"/>
      <c r="D16" s="6"/>
      <c r="E16" s="7">
        <f>STDEV(E3:E14)</f>
        <v>1.724784876174593</v>
      </c>
      <c r="F16" s="7">
        <f t="shared" ref="F16:BQ16" si="2">STDEV(F3:F14)</f>
        <v>0.52061186578947205</v>
      </c>
      <c r="G16" s="7">
        <f t="shared" si="2"/>
        <v>0.16401844771845719</v>
      </c>
      <c r="H16" s="7">
        <f t="shared" si="2"/>
        <v>4.9420803158254856</v>
      </c>
      <c r="I16" s="7">
        <f t="shared" si="2"/>
        <v>0.65947602959416085</v>
      </c>
      <c r="J16" s="7">
        <f t="shared" si="2"/>
        <v>0.16765935911409022</v>
      </c>
      <c r="K16" s="7">
        <f t="shared" si="2"/>
        <v>5.7158780633323829</v>
      </c>
      <c r="L16" s="7">
        <f t="shared" si="2"/>
        <v>1.3621537058576623</v>
      </c>
      <c r="M16" s="7">
        <f t="shared" si="2"/>
        <v>1.1062101967169864</v>
      </c>
      <c r="N16" s="7">
        <f t="shared" si="2"/>
        <v>471.88508288256116</v>
      </c>
      <c r="O16" s="7">
        <f t="shared" si="2"/>
        <v>128.02727543578413</v>
      </c>
      <c r="P16" s="7">
        <f t="shared" si="2"/>
        <v>0.38473625296786268</v>
      </c>
      <c r="Q16" s="7">
        <f t="shared" si="2"/>
        <v>23787.404306355231</v>
      </c>
      <c r="R16" s="7">
        <f t="shared" si="2"/>
        <v>3088.2623948606988</v>
      </c>
      <c r="S16" s="7">
        <f t="shared" si="2"/>
        <v>90.85187681904732</v>
      </c>
      <c r="T16" s="7">
        <f t="shared" si="2"/>
        <v>153.81331773479911</v>
      </c>
      <c r="U16" s="7">
        <f t="shared" si="2"/>
        <v>22.16354326711215</v>
      </c>
      <c r="V16" s="7">
        <f t="shared" si="2"/>
        <v>120.4359932956059</v>
      </c>
      <c r="W16" s="7">
        <f t="shared" si="2"/>
        <v>1413.3395217193488</v>
      </c>
      <c r="X16" s="7">
        <f t="shared" si="2"/>
        <v>394.66137002002762</v>
      </c>
      <c r="Y16" s="7" t="e">
        <f t="shared" si="2"/>
        <v>#DIV/0!</v>
      </c>
      <c r="Z16" s="7">
        <f t="shared" si="2"/>
        <v>1.2545635876368502</v>
      </c>
      <c r="AA16" s="7">
        <f t="shared" si="2"/>
        <v>0.51714839285590697</v>
      </c>
      <c r="AB16" s="7">
        <f t="shared" si="2"/>
        <v>3.8094744165644082E-2</v>
      </c>
      <c r="AC16" s="7">
        <f t="shared" si="2"/>
        <v>2.141578545262619</v>
      </c>
      <c r="AD16" s="7">
        <f t="shared" si="2"/>
        <v>0.68579773329447158</v>
      </c>
      <c r="AE16" s="7">
        <f t="shared" si="2"/>
        <v>0.19134912598345338</v>
      </c>
      <c r="AF16" s="7">
        <f t="shared" si="2"/>
        <v>35.564931433586452</v>
      </c>
      <c r="AG16" s="7">
        <f t="shared" si="2"/>
        <v>5.1634191077840441</v>
      </c>
      <c r="AH16" s="7">
        <f t="shared" si="2"/>
        <v>14.620024967017196</v>
      </c>
      <c r="AI16" s="7">
        <f t="shared" si="2"/>
        <v>3.8211958940393496</v>
      </c>
      <c r="AJ16" s="7">
        <f t="shared" si="2"/>
        <v>1.0621702925212102</v>
      </c>
      <c r="AK16" s="7">
        <f t="shared" si="2"/>
        <v>3.9833550548864199E-2</v>
      </c>
      <c r="AL16" s="7">
        <f t="shared" si="2"/>
        <v>2.5152822712319631</v>
      </c>
      <c r="AM16" s="7">
        <f t="shared" si="2"/>
        <v>0.54242385522375247</v>
      </c>
      <c r="AN16" s="7">
        <f t="shared" si="2"/>
        <v>3.3156552101749039E-2</v>
      </c>
      <c r="AO16" s="7">
        <f t="shared" si="2"/>
        <v>3.143501463802103</v>
      </c>
      <c r="AP16" s="7">
        <f t="shared" si="2"/>
        <v>0.70561406541026594</v>
      </c>
      <c r="AQ16" s="7">
        <f t="shared" si="2"/>
        <v>0.30994805243122858</v>
      </c>
      <c r="AR16" s="7">
        <f t="shared" si="2"/>
        <v>3.4964795744235033</v>
      </c>
      <c r="AS16" s="7">
        <f t="shared" si="2"/>
        <v>0.80840059953738064</v>
      </c>
      <c r="AT16" s="7">
        <f t="shared" si="2"/>
        <v>1.9991549669046389E-2</v>
      </c>
      <c r="AU16" s="7">
        <f t="shared" si="2"/>
        <v>2.1384911002480465</v>
      </c>
      <c r="AV16" s="7">
        <f t="shared" si="2"/>
        <v>0.47170591094664505</v>
      </c>
      <c r="AW16" s="7">
        <f t="shared" si="2"/>
        <v>1.8944406553526302E-2</v>
      </c>
      <c r="AX16" s="7">
        <f t="shared" si="2"/>
        <v>2.6250046567909662</v>
      </c>
      <c r="AY16" s="7">
        <f t="shared" si="2"/>
        <v>0.81885149989996064</v>
      </c>
      <c r="AZ16" s="7">
        <f t="shared" si="2"/>
        <v>1.9632998052333085E-2</v>
      </c>
      <c r="BA16" s="7">
        <f t="shared" si="2"/>
        <v>2.7108046519892195</v>
      </c>
      <c r="BB16" s="7">
        <f t="shared" si="2"/>
        <v>0.66258986552952004</v>
      </c>
      <c r="BC16" s="7">
        <f t="shared" si="2"/>
        <v>1.6964999521944649E-2</v>
      </c>
      <c r="BD16" s="7">
        <f t="shared" si="2"/>
        <v>2.1581443093072785</v>
      </c>
      <c r="BE16" s="7">
        <f t="shared" si="2"/>
        <v>0.55329900216848749</v>
      </c>
      <c r="BF16" s="7">
        <f t="shared" si="2"/>
        <v>0.10651684053699979</v>
      </c>
      <c r="BG16" s="7">
        <f t="shared" si="2"/>
        <v>2.3946974782795025</v>
      </c>
      <c r="BH16" s="7">
        <f t="shared" si="2"/>
        <v>0.49933816304833606</v>
      </c>
      <c r="BI16" s="7">
        <f t="shared" si="2"/>
        <v>0.13383380065262132</v>
      </c>
      <c r="BJ16" s="7">
        <f t="shared" si="2"/>
        <v>2.459315993762706</v>
      </c>
      <c r="BK16" s="7">
        <f t="shared" si="2"/>
        <v>0.55433292742866636</v>
      </c>
      <c r="BL16" s="7">
        <f t="shared" si="2"/>
        <v>3.002289774175251E-2</v>
      </c>
      <c r="BM16" s="7">
        <f t="shared" si="2"/>
        <v>3.1739576381283716</v>
      </c>
      <c r="BN16" s="7">
        <f t="shared" si="2"/>
        <v>0.9977532093730106</v>
      </c>
      <c r="BO16" s="7">
        <f t="shared" si="2"/>
        <v>9.2015854962328114E-2</v>
      </c>
      <c r="BP16" s="7">
        <f t="shared" si="2"/>
        <v>2.8910679979449156</v>
      </c>
      <c r="BQ16" s="7">
        <f t="shared" si="2"/>
        <v>0.7136788246662823</v>
      </c>
      <c r="BR16" s="7">
        <f t="shared" ref="BR16:CM16" si="3">STDEV(BR3:BR14)</f>
        <v>1.730499617934415E-2</v>
      </c>
      <c r="BS16" s="7">
        <f t="shared" si="3"/>
        <v>2.7100675488133161</v>
      </c>
      <c r="BT16" s="7">
        <f t="shared" si="3"/>
        <v>0.58083513493731054</v>
      </c>
      <c r="BU16" s="7">
        <f t="shared" si="3"/>
        <v>0.10237266584487806</v>
      </c>
      <c r="BV16" s="7">
        <f t="shared" si="3"/>
        <v>2.8320094987657924</v>
      </c>
      <c r="BW16" s="7">
        <f t="shared" si="3"/>
        <v>0.65563977658506623</v>
      </c>
      <c r="BX16" s="7">
        <f t="shared" si="3"/>
        <v>1.5756036879500945E-2</v>
      </c>
      <c r="BY16" s="7">
        <f t="shared" si="3"/>
        <v>2.6696831304035293</v>
      </c>
      <c r="BZ16" s="7">
        <f t="shared" si="3"/>
        <v>0.54997300191464604</v>
      </c>
      <c r="CA16" s="7">
        <f t="shared" si="3"/>
        <v>6.6796775246932477E-2</v>
      </c>
      <c r="CB16" s="7">
        <f t="shared" si="3"/>
        <v>2.6090062401222069</v>
      </c>
      <c r="CC16" s="7">
        <f t="shared" si="3"/>
        <v>0.420244731150269</v>
      </c>
      <c r="CD16" s="7">
        <f t="shared" si="3"/>
        <v>2.1112566779453369E-2</v>
      </c>
      <c r="CE16" s="7">
        <f t="shared" si="3"/>
        <v>3.5977000510467585</v>
      </c>
      <c r="CF16" s="7">
        <f t="shared" si="3"/>
        <v>0.43262906025311559</v>
      </c>
      <c r="CG16" s="7">
        <f t="shared" si="3"/>
        <v>5.9236089172361561E-2</v>
      </c>
      <c r="CH16" s="7">
        <f t="shared" si="3"/>
        <v>3.2173929187950212</v>
      </c>
      <c r="CI16" s="7">
        <f t="shared" si="3"/>
        <v>0.4771737298233491</v>
      </c>
      <c r="CJ16" s="7">
        <f t="shared" si="3"/>
        <v>2.3999309578136726E-2</v>
      </c>
      <c r="CK16" s="7">
        <f t="shared" si="3"/>
        <v>5.0341923960162136</v>
      </c>
      <c r="CL16" s="7">
        <f t="shared" si="3"/>
        <v>0.76955113843055689</v>
      </c>
      <c r="CM16" s="7">
        <f t="shared" si="3"/>
        <v>3.7815034377135681E-2</v>
      </c>
    </row>
    <row r="17" spans="1:91" ht="15.75" x14ac:dyDescent="0.25">
      <c r="A17" s="6" t="s">
        <v>107</v>
      </c>
      <c r="B17" s="6"/>
      <c r="C17" s="6"/>
      <c r="D17" s="6"/>
      <c r="E17" s="7">
        <f>COUNT(E3:E14)</f>
        <v>12</v>
      </c>
      <c r="F17" s="6">
        <f t="shared" ref="F17:BQ17" si="4">COUNT(F3:F14)</f>
        <v>12</v>
      </c>
      <c r="G17" s="6">
        <f t="shared" si="4"/>
        <v>12</v>
      </c>
      <c r="H17" s="6">
        <f t="shared" si="4"/>
        <v>12</v>
      </c>
      <c r="I17" s="6">
        <f t="shared" si="4"/>
        <v>12</v>
      </c>
      <c r="J17" s="6">
        <f t="shared" si="4"/>
        <v>12</v>
      </c>
      <c r="K17" s="6">
        <f t="shared" si="4"/>
        <v>12</v>
      </c>
      <c r="L17" s="6">
        <f t="shared" si="4"/>
        <v>12</v>
      </c>
      <c r="M17" s="6">
        <f t="shared" si="4"/>
        <v>12</v>
      </c>
      <c r="N17" s="6">
        <f t="shared" si="4"/>
        <v>12</v>
      </c>
      <c r="O17" s="6">
        <f t="shared" si="4"/>
        <v>12</v>
      </c>
      <c r="P17" s="6">
        <f t="shared" si="4"/>
        <v>12</v>
      </c>
      <c r="Q17" s="6">
        <f t="shared" si="4"/>
        <v>12</v>
      </c>
      <c r="R17" s="6">
        <f t="shared" si="4"/>
        <v>12</v>
      </c>
      <c r="S17" s="6">
        <f t="shared" si="4"/>
        <v>12</v>
      </c>
      <c r="T17" s="6">
        <f t="shared" si="4"/>
        <v>10</v>
      </c>
      <c r="U17" s="6">
        <f t="shared" si="4"/>
        <v>12</v>
      </c>
      <c r="V17" s="6">
        <f t="shared" si="4"/>
        <v>12</v>
      </c>
      <c r="W17" s="6">
        <f t="shared" si="4"/>
        <v>12</v>
      </c>
      <c r="X17" s="6">
        <f t="shared" si="4"/>
        <v>12</v>
      </c>
      <c r="Y17" s="6">
        <f t="shared" si="4"/>
        <v>0</v>
      </c>
      <c r="Z17" s="6">
        <f t="shared" si="4"/>
        <v>12</v>
      </c>
      <c r="AA17" s="6">
        <f t="shared" si="4"/>
        <v>12</v>
      </c>
      <c r="AB17" s="6">
        <f t="shared" si="4"/>
        <v>12</v>
      </c>
      <c r="AC17" s="6">
        <f t="shared" si="4"/>
        <v>12</v>
      </c>
      <c r="AD17" s="6">
        <f t="shared" si="4"/>
        <v>12</v>
      </c>
      <c r="AE17" s="6">
        <f t="shared" si="4"/>
        <v>12</v>
      </c>
      <c r="AF17" s="6">
        <f t="shared" si="4"/>
        <v>12</v>
      </c>
      <c r="AG17" s="6">
        <f t="shared" si="4"/>
        <v>12</v>
      </c>
      <c r="AH17" s="6">
        <f t="shared" si="4"/>
        <v>12</v>
      </c>
      <c r="AI17" s="6">
        <f t="shared" si="4"/>
        <v>12</v>
      </c>
      <c r="AJ17" s="6">
        <f t="shared" si="4"/>
        <v>12</v>
      </c>
      <c r="AK17" s="6">
        <f t="shared" si="4"/>
        <v>12</v>
      </c>
      <c r="AL17" s="6">
        <f t="shared" si="4"/>
        <v>12</v>
      </c>
      <c r="AM17" s="6">
        <f t="shared" si="4"/>
        <v>12</v>
      </c>
      <c r="AN17" s="6">
        <f t="shared" si="4"/>
        <v>12</v>
      </c>
      <c r="AO17" s="6">
        <f t="shared" si="4"/>
        <v>12</v>
      </c>
      <c r="AP17" s="6">
        <f t="shared" si="4"/>
        <v>12</v>
      </c>
      <c r="AQ17" s="6">
        <f t="shared" si="4"/>
        <v>12</v>
      </c>
      <c r="AR17" s="6">
        <f t="shared" si="4"/>
        <v>12</v>
      </c>
      <c r="AS17" s="6">
        <f t="shared" si="4"/>
        <v>12</v>
      </c>
      <c r="AT17" s="6">
        <f t="shared" si="4"/>
        <v>12</v>
      </c>
      <c r="AU17" s="6">
        <f t="shared" si="4"/>
        <v>12</v>
      </c>
      <c r="AV17" s="6">
        <f t="shared" si="4"/>
        <v>12</v>
      </c>
      <c r="AW17" s="6">
        <f t="shared" si="4"/>
        <v>12</v>
      </c>
      <c r="AX17" s="6">
        <f t="shared" si="4"/>
        <v>12</v>
      </c>
      <c r="AY17" s="6">
        <f t="shared" si="4"/>
        <v>12</v>
      </c>
      <c r="AZ17" s="6">
        <f t="shared" si="4"/>
        <v>12</v>
      </c>
      <c r="BA17" s="6">
        <f t="shared" si="4"/>
        <v>12</v>
      </c>
      <c r="BB17" s="6">
        <f t="shared" si="4"/>
        <v>12</v>
      </c>
      <c r="BC17" s="6">
        <f t="shared" si="4"/>
        <v>12</v>
      </c>
      <c r="BD17" s="6">
        <f t="shared" si="4"/>
        <v>12</v>
      </c>
      <c r="BE17" s="6">
        <f t="shared" si="4"/>
        <v>12</v>
      </c>
      <c r="BF17" s="6">
        <f t="shared" si="4"/>
        <v>12</v>
      </c>
      <c r="BG17" s="6">
        <f t="shared" si="4"/>
        <v>12</v>
      </c>
      <c r="BH17" s="6">
        <f t="shared" si="4"/>
        <v>12</v>
      </c>
      <c r="BI17" s="6">
        <f t="shared" si="4"/>
        <v>12</v>
      </c>
      <c r="BJ17" s="6">
        <f t="shared" si="4"/>
        <v>12</v>
      </c>
      <c r="BK17" s="6">
        <f t="shared" si="4"/>
        <v>12</v>
      </c>
      <c r="BL17" s="6">
        <f t="shared" si="4"/>
        <v>12</v>
      </c>
      <c r="BM17" s="6">
        <f t="shared" si="4"/>
        <v>12</v>
      </c>
      <c r="BN17" s="6">
        <f t="shared" si="4"/>
        <v>12</v>
      </c>
      <c r="BO17" s="6">
        <f t="shared" si="4"/>
        <v>12</v>
      </c>
      <c r="BP17" s="6">
        <f t="shared" si="4"/>
        <v>12</v>
      </c>
      <c r="BQ17" s="6">
        <f t="shared" si="4"/>
        <v>12</v>
      </c>
      <c r="BR17" s="6">
        <f t="shared" ref="BR17:CM17" si="5">COUNT(BR3:BR14)</f>
        <v>12</v>
      </c>
      <c r="BS17" s="6">
        <f t="shared" si="5"/>
        <v>12</v>
      </c>
      <c r="BT17" s="6">
        <f t="shared" si="5"/>
        <v>12</v>
      </c>
      <c r="BU17" s="6">
        <f t="shared" si="5"/>
        <v>12</v>
      </c>
      <c r="BV17" s="6">
        <f t="shared" si="5"/>
        <v>12</v>
      </c>
      <c r="BW17" s="6">
        <f t="shared" si="5"/>
        <v>12</v>
      </c>
      <c r="BX17" s="6">
        <f t="shared" si="5"/>
        <v>12</v>
      </c>
      <c r="BY17" s="6">
        <f t="shared" si="5"/>
        <v>12</v>
      </c>
      <c r="BZ17" s="6">
        <f t="shared" si="5"/>
        <v>12</v>
      </c>
      <c r="CA17" s="6">
        <f t="shared" si="5"/>
        <v>12</v>
      </c>
      <c r="CB17" s="6">
        <f t="shared" si="5"/>
        <v>12</v>
      </c>
      <c r="CC17" s="6">
        <f t="shared" si="5"/>
        <v>12</v>
      </c>
      <c r="CD17" s="6">
        <f t="shared" si="5"/>
        <v>12</v>
      </c>
      <c r="CE17" s="6">
        <f t="shared" si="5"/>
        <v>12</v>
      </c>
      <c r="CF17" s="6">
        <f t="shared" si="5"/>
        <v>12</v>
      </c>
      <c r="CG17" s="6">
        <f t="shared" si="5"/>
        <v>12</v>
      </c>
      <c r="CH17" s="6">
        <f t="shared" si="5"/>
        <v>12</v>
      </c>
      <c r="CI17" s="6">
        <f t="shared" si="5"/>
        <v>12</v>
      </c>
      <c r="CJ17" s="6">
        <f t="shared" si="5"/>
        <v>12</v>
      </c>
      <c r="CK17" s="6">
        <f t="shared" si="5"/>
        <v>12</v>
      </c>
      <c r="CL17" s="6">
        <f t="shared" si="5"/>
        <v>12</v>
      </c>
      <c r="CM17" s="6">
        <f t="shared" si="5"/>
        <v>12</v>
      </c>
    </row>
    <row r="18" spans="1:91" ht="15.75" x14ac:dyDescent="0.25">
      <c r="A18" s="6" t="s">
        <v>108</v>
      </c>
      <c r="B18" s="6"/>
      <c r="C18" s="6"/>
      <c r="D18" s="6"/>
      <c r="E18" s="7">
        <v>40.200000000000003</v>
      </c>
      <c r="F18" s="6">
        <v>1.3</v>
      </c>
      <c r="G18" s="6"/>
      <c r="H18" s="6">
        <v>68</v>
      </c>
      <c r="I18" s="6">
        <v>5.0999999999999996</v>
      </c>
      <c r="J18" s="6"/>
      <c r="K18" s="6">
        <v>68</v>
      </c>
      <c r="L18" s="6">
        <v>5.0999999999999996</v>
      </c>
      <c r="M18" s="6"/>
      <c r="N18" s="6">
        <v>10743.795299999998</v>
      </c>
      <c r="O18" s="6">
        <v>211.7004</v>
      </c>
      <c r="P18" s="6"/>
      <c r="Q18" s="6">
        <v>337020.63499999995</v>
      </c>
      <c r="R18" s="6">
        <v>2804.6099999999997</v>
      </c>
      <c r="S18" s="6"/>
      <c r="T18" s="6">
        <v>62.3</v>
      </c>
      <c r="U18" s="6">
        <v>2.4</v>
      </c>
      <c r="V18" s="6"/>
      <c r="W18" s="6">
        <v>85048.229000000007</v>
      </c>
      <c r="X18" s="6">
        <v>714.69099999999992</v>
      </c>
      <c r="Y18" s="6"/>
      <c r="Z18" s="6">
        <v>38.799999999999997</v>
      </c>
      <c r="AA18" s="6">
        <v>1.2</v>
      </c>
      <c r="AB18" s="6"/>
      <c r="AC18" s="6">
        <v>38.700000000000003</v>
      </c>
      <c r="AD18" s="6">
        <v>0.9</v>
      </c>
      <c r="AE18" s="6"/>
      <c r="AF18" s="6">
        <v>51</v>
      </c>
      <c r="AG18" s="6">
        <v>2</v>
      </c>
      <c r="AH18" s="6"/>
      <c r="AI18" s="6">
        <v>78.400000000000006</v>
      </c>
      <c r="AJ18" s="6">
        <v>0.2</v>
      </c>
      <c r="AK18" s="6"/>
      <c r="AL18" s="6">
        <v>38.299999999999997</v>
      </c>
      <c r="AM18" s="6">
        <v>1.4</v>
      </c>
      <c r="AN18" s="6"/>
      <c r="AO18" s="6">
        <v>39.299999999999997</v>
      </c>
      <c r="AP18" s="6">
        <v>0.9</v>
      </c>
      <c r="AQ18" s="6"/>
      <c r="AR18" s="6">
        <v>39.299999999999997</v>
      </c>
      <c r="AS18" s="6">
        <v>0.9</v>
      </c>
      <c r="AT18" s="6"/>
      <c r="AU18" s="6">
        <v>36</v>
      </c>
      <c r="AV18" s="6">
        <v>0.7</v>
      </c>
      <c r="AW18" s="6"/>
      <c r="AX18" s="6">
        <v>38.4</v>
      </c>
      <c r="AY18" s="6">
        <v>0.7</v>
      </c>
      <c r="AZ18" s="6"/>
      <c r="BA18" s="6">
        <v>37.9</v>
      </c>
      <c r="BB18" s="6">
        <v>1</v>
      </c>
      <c r="BC18" s="6"/>
      <c r="BD18" s="6">
        <v>35.5</v>
      </c>
      <c r="BE18" s="6">
        <v>0.7</v>
      </c>
      <c r="BF18" s="6"/>
      <c r="BG18" s="6">
        <v>37.700000000000003</v>
      </c>
      <c r="BH18" s="6">
        <v>0.8</v>
      </c>
      <c r="BI18" s="6"/>
      <c r="BJ18" s="6">
        <v>35.6</v>
      </c>
      <c r="BK18" s="6">
        <v>0.8</v>
      </c>
      <c r="BL18" s="6"/>
      <c r="BM18" s="6">
        <v>37.299999999999997</v>
      </c>
      <c r="BN18" s="6">
        <v>0.9</v>
      </c>
      <c r="BO18" s="6"/>
      <c r="BP18" s="6">
        <v>37.6</v>
      </c>
      <c r="BQ18" s="6">
        <v>1.1000000000000001</v>
      </c>
      <c r="BR18" s="6"/>
      <c r="BS18" s="6">
        <v>35.5</v>
      </c>
      <c r="BT18" s="6">
        <v>0.7</v>
      </c>
      <c r="BU18" s="6"/>
      <c r="BV18" s="6">
        <v>38.299999999999997</v>
      </c>
      <c r="BW18" s="6">
        <v>0.8</v>
      </c>
      <c r="BX18" s="6"/>
      <c r="BY18" s="6">
        <v>38</v>
      </c>
      <c r="BZ18" s="6">
        <v>0.9</v>
      </c>
      <c r="CA18" s="6"/>
      <c r="CB18" s="6">
        <v>36.799999999999997</v>
      </c>
      <c r="CC18" s="6">
        <v>0.6</v>
      </c>
      <c r="CD18" s="6"/>
      <c r="CE18" s="6">
        <v>39.200000000000003</v>
      </c>
      <c r="CF18" s="6">
        <v>0.9</v>
      </c>
      <c r="CG18" s="6"/>
      <c r="CH18" s="6">
        <v>37</v>
      </c>
      <c r="CI18" s="6">
        <v>0.9</v>
      </c>
      <c r="CJ18" s="6"/>
      <c r="CK18" s="6">
        <v>37.380000000000003</v>
      </c>
      <c r="CL18" s="6">
        <v>0.08</v>
      </c>
      <c r="CM18" s="6"/>
    </row>
    <row r="19" spans="1:91" ht="15.75" x14ac:dyDescent="0.25">
      <c r="A19" s="6" t="s">
        <v>109</v>
      </c>
      <c r="B19" s="6"/>
      <c r="C19" s="6"/>
      <c r="D19" s="6"/>
      <c r="E19" s="7">
        <f>E15/E18</f>
        <v>1.0204055686963334</v>
      </c>
      <c r="F19" s="7"/>
      <c r="G19" s="7"/>
      <c r="H19" s="7">
        <f t="shared" ref="H19:BP19" si="6">H15/H18</f>
        <v>0.85150088051129635</v>
      </c>
      <c r="I19" s="7"/>
      <c r="J19" s="7"/>
      <c r="K19" s="7">
        <f t="shared" si="6"/>
        <v>0.90986166732575247</v>
      </c>
      <c r="L19" s="7"/>
      <c r="M19" s="7"/>
      <c r="N19" s="7">
        <f t="shared" si="6"/>
        <v>1.2545222419570032</v>
      </c>
      <c r="O19" s="7"/>
      <c r="P19" s="7"/>
      <c r="Q19" s="7">
        <f t="shared" si="6"/>
        <v>1.0999091858538168</v>
      </c>
      <c r="R19" s="7"/>
      <c r="S19" s="7"/>
      <c r="T19" s="7">
        <f t="shared" si="6"/>
        <v>2.2466280684878095</v>
      </c>
      <c r="U19" s="7"/>
      <c r="V19" s="7"/>
      <c r="W19" s="7">
        <f t="shared" si="6"/>
        <v>1.011260296176264</v>
      </c>
      <c r="X19" s="7"/>
      <c r="Y19" s="7"/>
      <c r="Z19" s="7">
        <f t="shared" si="6"/>
        <v>1.13167416075423</v>
      </c>
      <c r="AA19" s="7"/>
      <c r="AB19" s="7"/>
      <c r="AC19" s="7">
        <f t="shared" si="6"/>
        <v>1.036700793036115</v>
      </c>
      <c r="AD19" s="7"/>
      <c r="AE19" s="7"/>
      <c r="AF19" s="7">
        <f t="shared" si="6"/>
        <v>3.3530259164681522</v>
      </c>
      <c r="AG19" s="7"/>
      <c r="AH19" s="7"/>
      <c r="AI19" s="7">
        <f t="shared" si="6"/>
        <v>1.010566615448895</v>
      </c>
      <c r="AJ19" s="7"/>
      <c r="AK19" s="7"/>
      <c r="AL19" s="7">
        <f t="shared" si="6"/>
        <v>1.0509035645365137</v>
      </c>
      <c r="AM19" s="7"/>
      <c r="AN19" s="7"/>
      <c r="AO19" s="7">
        <f t="shared" si="6"/>
        <v>1.0725475172592369</v>
      </c>
      <c r="AP19" s="7"/>
      <c r="AQ19" s="7"/>
      <c r="AR19" s="7">
        <f t="shared" si="6"/>
        <v>1.0916103088413858</v>
      </c>
      <c r="AS19" s="7"/>
      <c r="AT19" s="7"/>
      <c r="AU19" s="7">
        <f t="shared" si="6"/>
        <v>1.0793378910685096</v>
      </c>
      <c r="AV19" s="7"/>
      <c r="AW19" s="7"/>
      <c r="AX19" s="7">
        <f t="shared" si="6"/>
        <v>1.0835179785366988</v>
      </c>
      <c r="AY19" s="7"/>
      <c r="AZ19" s="7"/>
      <c r="BA19" s="7">
        <f t="shared" si="6"/>
        <v>1.0874963563070561</v>
      </c>
      <c r="BB19" s="7"/>
      <c r="BC19" s="7"/>
      <c r="BD19" s="7">
        <f t="shared" si="6"/>
        <v>1.083459336665981</v>
      </c>
      <c r="BE19" s="7"/>
      <c r="BF19" s="7"/>
      <c r="BG19" s="7">
        <f t="shared" si="6"/>
        <v>1.1088643213675418</v>
      </c>
      <c r="BH19" s="7"/>
      <c r="BI19" s="7"/>
      <c r="BJ19" s="7">
        <f t="shared" si="6"/>
        <v>1.0661605691087757</v>
      </c>
      <c r="BK19" s="7"/>
      <c r="BL19" s="7"/>
      <c r="BM19" s="7">
        <f t="shared" si="6"/>
        <v>1.0938019158709975</v>
      </c>
      <c r="BN19" s="7"/>
      <c r="BO19" s="7"/>
      <c r="BP19" s="7">
        <f t="shared" si="6"/>
        <v>1.0494615606586941</v>
      </c>
      <c r="BQ19" s="7"/>
      <c r="BR19" s="7"/>
      <c r="BS19" s="7">
        <f t="shared" ref="BS19:CK19" si="7">BS15/BS18</f>
        <v>1.078278224463761</v>
      </c>
      <c r="BT19" s="7"/>
      <c r="BU19" s="7"/>
      <c r="BV19" s="7">
        <f t="shared" si="7"/>
        <v>1.0759252102186214</v>
      </c>
      <c r="BW19" s="7"/>
      <c r="BX19" s="7"/>
      <c r="BY19" s="7">
        <f t="shared" si="7"/>
        <v>1.0613303284996689</v>
      </c>
      <c r="BZ19" s="7"/>
      <c r="CA19" s="7"/>
      <c r="CB19" s="7">
        <f t="shared" si="7"/>
        <v>1.0478513059203569</v>
      </c>
      <c r="CC19" s="7"/>
      <c r="CD19" s="7"/>
      <c r="CE19" s="7">
        <f t="shared" si="7"/>
        <v>1.0229049762599047</v>
      </c>
      <c r="CF19" s="7"/>
      <c r="CG19" s="7"/>
      <c r="CH19" s="7">
        <f t="shared" si="7"/>
        <v>1.0438616063619301</v>
      </c>
      <c r="CI19" s="7"/>
      <c r="CJ19" s="7"/>
      <c r="CK19" s="7">
        <f t="shared" si="7"/>
        <v>1.1944614712394721</v>
      </c>
      <c r="CL19" s="7"/>
      <c r="CM19" s="7"/>
    </row>
    <row r="20" spans="1:91" ht="15.75" x14ac:dyDescent="0.25">
      <c r="A20" s="6" t="s">
        <v>110</v>
      </c>
      <c r="B20" s="6"/>
      <c r="C20" s="6"/>
      <c r="D20" s="6"/>
      <c r="E20" s="7">
        <f>AVERAGE(E19:K19,W19:AC19,AI19:CK19)</f>
        <v>1.0545497770053598</v>
      </c>
      <c r="F20" s="8" t="s">
        <v>111</v>
      </c>
      <c r="G20" s="9">
        <f>STDEV(E19:K19,W19:AC19,AI19:CK19)</f>
        <v>6.6125932679505214E-2</v>
      </c>
      <c r="H20" s="7"/>
      <c r="I20" s="7"/>
      <c r="J20" s="7"/>
      <c r="K20" s="7"/>
      <c r="L20" s="7"/>
      <c r="M20" s="7"/>
      <c r="N20" s="7" t="s">
        <v>112</v>
      </c>
      <c r="O20" s="7"/>
      <c r="P20" s="7"/>
      <c r="Q20" s="7" t="s">
        <v>112</v>
      </c>
      <c r="R20" s="7"/>
      <c r="S20" s="7"/>
      <c r="T20" s="7" t="s">
        <v>112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 t="s">
        <v>113</v>
      </c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</row>
  </sheetData>
  <conditionalFormatting sqref="E19:CK19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2020-12-04T21:06:30Z</dcterms:created>
  <dcterms:modified xsi:type="dcterms:W3CDTF">2020-12-04T21:07:03Z</dcterms:modified>
</cp:coreProperties>
</file>